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295" windowHeight="5985" tabRatio="940" activeTab="0"/>
  </bookViews>
  <sheets>
    <sheet name="І семестр" sheetId="1" r:id="rId1"/>
    <sheet name="Рік" sheetId="2" r:id="rId2"/>
    <sheet name="7А" sheetId="3" r:id="rId3"/>
    <sheet name="7Б" sheetId="4" r:id="rId4"/>
    <sheet name="8А" sheetId="5" r:id="rId5"/>
    <sheet name="8Б" sheetId="6" r:id="rId6"/>
    <sheet name="9А" sheetId="7" r:id="rId7"/>
    <sheet name="9Б" sheetId="8" r:id="rId8"/>
    <sheet name="10А" sheetId="9" r:id="rId9"/>
    <sheet name="10Б" sheetId="10" r:id="rId10"/>
    <sheet name="11А" sheetId="11" r:id="rId11"/>
    <sheet name="11Б" sheetId="12" r:id="rId12"/>
  </sheets>
  <definedNames/>
  <calcPr fullCalcOnLoad="1"/>
</workbook>
</file>

<file path=xl/comments11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Анатолий</author>
  </authors>
  <commentList>
    <comment ref="C2" authorId="0">
      <text>
        <r>
          <rPr>
            <b/>
            <sz val="12"/>
            <rFont val="Tahoma"/>
            <family val="2"/>
          </rPr>
          <t>Інформація та інформаційна система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12"/>
            <rFont val="Tahoma"/>
            <family val="2"/>
          </rPr>
          <t>Графічний редактор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b/>
            <sz val="12"/>
            <rFont val="Tahoma"/>
            <family val="2"/>
          </rPr>
          <t>Навчальні програми</t>
        </r>
        <r>
          <rPr>
            <sz val="8"/>
            <rFont val="Tahoma"/>
            <family val="0"/>
          </rPr>
          <t xml:space="preserve">
</t>
        </r>
      </text>
    </comment>
    <comment ref="K2" authorId="0">
      <text>
        <r>
          <rPr>
            <b/>
            <sz val="12"/>
            <rFont val="Tahoma"/>
            <family val="2"/>
          </rPr>
          <t>Глобальна мережа Інтернет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2"/>
            <rFont val="Tahoma"/>
            <family val="2"/>
          </rPr>
          <t>Текстовий редактор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<sst xmlns="http://schemas.openxmlformats.org/spreadsheetml/2006/main" count="672" uniqueCount="101">
  <si>
    <t>ПІБ</t>
  </si>
  <si>
    <t>Тема № 1</t>
  </si>
  <si>
    <t>Тема № 2</t>
  </si>
  <si>
    <t>Тема № 3</t>
  </si>
  <si>
    <t>Тема № 4</t>
  </si>
  <si>
    <t>Тема № 5</t>
  </si>
  <si>
    <t>Тема № 6</t>
  </si>
  <si>
    <t>За ІІ семестр</t>
  </si>
  <si>
    <t>За рік</t>
  </si>
  <si>
    <t>За І семестр</t>
  </si>
  <si>
    <t>Середній бал</t>
  </si>
  <si>
    <t>Якість</t>
  </si>
  <si>
    <t>%</t>
  </si>
  <si>
    <t>№</t>
  </si>
  <si>
    <t>І семестр</t>
  </si>
  <si>
    <t>ІІ семестр</t>
  </si>
  <si>
    <t>Уч.</t>
  </si>
  <si>
    <t>1..3</t>
  </si>
  <si>
    <t>4..6</t>
  </si>
  <si>
    <t>7..9</t>
  </si>
  <si>
    <t>10..12</t>
  </si>
  <si>
    <t>10-А</t>
  </si>
  <si>
    <t>10-Б</t>
  </si>
  <si>
    <t>11-А</t>
  </si>
  <si>
    <t>11-Б</t>
  </si>
  <si>
    <t>Тема № 7</t>
  </si>
  <si>
    <t>Клас</t>
  </si>
  <si>
    <t>7-А</t>
  </si>
  <si>
    <t>7-Б</t>
  </si>
  <si>
    <t>8-А</t>
  </si>
  <si>
    <t>8-Б</t>
  </si>
  <si>
    <t>Предмет :   Хімія                                                                 Клас: 9</t>
  </si>
  <si>
    <t>Предмет :   Хімія                                                                 Клас: 10</t>
  </si>
  <si>
    <t>Предмет :   Хімія                                                     Клас: 11</t>
  </si>
  <si>
    <t>Всього учнів</t>
  </si>
  <si>
    <t>Високий рівень</t>
  </si>
  <si>
    <t>Достатній рівень</t>
  </si>
  <si>
    <t>Середній рівень</t>
  </si>
  <si>
    <t>Початковий рівень</t>
  </si>
  <si>
    <t>Серед-ній бал</t>
  </si>
  <si>
    <t>12 б</t>
  </si>
  <si>
    <t>11 б</t>
  </si>
  <si>
    <t>10 б</t>
  </si>
  <si>
    <t>К-ть</t>
  </si>
  <si>
    <t>9 б</t>
  </si>
  <si>
    <t>8 б</t>
  </si>
  <si>
    <t>7 б</t>
  </si>
  <si>
    <t>6 б</t>
  </si>
  <si>
    <t>5 б</t>
  </si>
  <si>
    <t>4 б</t>
  </si>
  <si>
    <t>3 б</t>
  </si>
  <si>
    <t>2 б</t>
  </si>
  <si>
    <t>1 б</t>
  </si>
  <si>
    <t>Всього</t>
  </si>
  <si>
    <t>Предмет :   Хімія                                                                 Клас: 7-Б</t>
  </si>
  <si>
    <t>Предмет :   Хімія                                                                 Клас: 8-А</t>
  </si>
  <si>
    <t>9-А</t>
  </si>
  <si>
    <t>9-Б</t>
  </si>
  <si>
    <t>Предмет :   Хімія                                                                 Клас: 8-Б</t>
  </si>
  <si>
    <t>Рівень навчальних досягнень учнів за І семестр</t>
  </si>
  <si>
    <t>Кількість учнів</t>
  </si>
  <si>
    <t>Рівень навчальних досягнень</t>
  </si>
  <si>
    <t>В</t>
  </si>
  <si>
    <t>Д</t>
  </si>
  <si>
    <t>С</t>
  </si>
  <si>
    <t>П</t>
  </si>
  <si>
    <t>Учень 1</t>
  </si>
  <si>
    <t>Учень 2</t>
  </si>
  <si>
    <t>Учень 3</t>
  </si>
  <si>
    <t>Учень 4</t>
  </si>
  <si>
    <t>Учень 5</t>
  </si>
  <si>
    <t>Учень 6</t>
  </si>
  <si>
    <t>Учень 7</t>
  </si>
  <si>
    <t>Учень 8</t>
  </si>
  <si>
    <t>Учень 9</t>
  </si>
  <si>
    <t>Учень 10</t>
  </si>
  <si>
    <t>Учень 11</t>
  </si>
  <si>
    <t>Учень 12</t>
  </si>
  <si>
    <t>Учень 13</t>
  </si>
  <si>
    <t>Учень 14</t>
  </si>
  <si>
    <t>Учень 15</t>
  </si>
  <si>
    <t>Учень 16</t>
  </si>
  <si>
    <t>Учень 17</t>
  </si>
  <si>
    <t>Учень 18</t>
  </si>
  <si>
    <t>Учень 19</t>
  </si>
  <si>
    <t>Учень 20</t>
  </si>
  <si>
    <t>Учень 21</t>
  </si>
  <si>
    <t>Учень 22</t>
  </si>
  <si>
    <t>Учень 23</t>
  </si>
  <si>
    <t>Учень 24</t>
  </si>
  <si>
    <t>Учень 25</t>
  </si>
  <si>
    <t>Учень 26</t>
  </si>
  <si>
    <t>Учень 27</t>
  </si>
  <si>
    <t>Учень 28</t>
  </si>
  <si>
    <t>Учень 29</t>
  </si>
  <si>
    <t>Учень 30</t>
  </si>
  <si>
    <t>Учень 31</t>
  </si>
  <si>
    <t>Звіт про рівень навчальних досягнень учнів за 201_-201_ н.р.</t>
  </si>
  <si>
    <t>Рівень навчальних досягнень учнів за20__ - 20__ н.р.</t>
  </si>
  <si>
    <t>Звіт про рівень навчальних досягнень учнів за І семестр</t>
  </si>
  <si>
    <t>Предмет :   Хімія                                         Клас: 7-А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</si>
</sst>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12"/>
      <name val="Arial Cyr"/>
      <family val="2"/>
    </font>
    <font>
      <sz val="8"/>
      <name val="Tahoma"/>
      <family val="0"/>
    </font>
    <font>
      <b/>
      <sz val="1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3"/>
      <name val="Arial Cyr"/>
      <family val="2"/>
    </font>
    <font>
      <b/>
      <sz val="9"/>
      <color indexed="13"/>
      <name val="Arial Cyr"/>
      <family val="2"/>
    </font>
    <font>
      <sz val="12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textRotation="9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6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textRotation="90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/>
    </xf>
    <xf numFmtId="0" fontId="2" fillId="37" borderId="10" xfId="0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4" fillId="34" borderId="15" xfId="0" applyNumberFormat="1" applyFont="1" applyFill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1" fillId="38" borderId="11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3" fillId="38" borderId="10" xfId="0" applyFont="1" applyFill="1" applyBorder="1" applyAlignment="1">
      <alignment horizontal="center"/>
    </xf>
    <xf numFmtId="9" fontId="11" fillId="39" borderId="10" xfId="0" applyNumberFormat="1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8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textRotation="90"/>
    </xf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/>
    </xf>
    <xf numFmtId="0" fontId="17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180" fontId="13" fillId="0" borderId="22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wrapText="1"/>
    </xf>
    <xf numFmtId="0" fontId="16" fillId="0" borderId="14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0" fillId="38" borderId="12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180" fontId="13" fillId="0" borderId="14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9" fontId="15" fillId="0" borderId="14" xfId="0" applyNumberFormat="1" applyFont="1" applyBorder="1" applyAlignment="1">
      <alignment horizontal="center" wrapText="1"/>
    </xf>
    <xf numFmtId="9" fontId="15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2" fontId="15" fillId="0" borderId="22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20" fillId="0" borderId="22" xfId="0" applyFont="1" applyBorder="1" applyAlignment="1">
      <alignment horizontal="center" wrapText="1"/>
    </xf>
    <xf numFmtId="180" fontId="20" fillId="0" borderId="22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82" zoomScaleNormal="82" zoomScalePageLayoutView="0" workbookViewId="0" topLeftCell="A1">
      <selection activeCell="A17" sqref="A17"/>
    </sheetView>
  </sheetViews>
  <sheetFormatPr defaultColWidth="9.00390625" defaultRowHeight="12.75"/>
  <cols>
    <col min="2" max="3" width="15.625" style="0" bestFit="1" customWidth="1"/>
    <col min="6" max="6" width="10.375" style="0" bestFit="1" customWidth="1"/>
    <col min="7" max="7" width="11.75390625" style="0" bestFit="1" customWidth="1"/>
    <col min="12" max="12" width="11.75390625" style="0" bestFit="1" customWidth="1"/>
    <col min="14" max="14" width="9.875" style="0" bestFit="1" customWidth="1"/>
    <col min="17" max="17" width="11.75390625" style="0" bestFit="1" customWidth="1"/>
    <col min="22" max="22" width="11.75390625" style="0" bestFit="1" customWidth="1"/>
    <col min="23" max="23" width="11.125" style="0" bestFit="1" customWidth="1"/>
  </cols>
  <sheetData>
    <row r="1" ht="16.5" thickBot="1">
      <c r="A1" s="53" t="s">
        <v>59</v>
      </c>
    </row>
    <row r="2" spans="1:23" ht="16.5" thickBot="1">
      <c r="A2" s="92" t="s">
        <v>26</v>
      </c>
      <c r="B2" s="94" t="s">
        <v>34</v>
      </c>
      <c r="C2" s="96" t="s">
        <v>35</v>
      </c>
      <c r="D2" s="97"/>
      <c r="E2" s="97"/>
      <c r="F2" s="97"/>
      <c r="G2" s="98"/>
      <c r="H2" s="96" t="s">
        <v>36</v>
      </c>
      <c r="I2" s="97"/>
      <c r="J2" s="97"/>
      <c r="K2" s="97"/>
      <c r="L2" s="98"/>
      <c r="M2" s="96" t="s">
        <v>37</v>
      </c>
      <c r="N2" s="97"/>
      <c r="O2" s="97"/>
      <c r="P2" s="97"/>
      <c r="Q2" s="98"/>
      <c r="R2" s="96" t="s">
        <v>38</v>
      </c>
      <c r="S2" s="97"/>
      <c r="T2" s="97"/>
      <c r="U2" s="97"/>
      <c r="V2" s="98"/>
      <c r="W2" s="90" t="s">
        <v>39</v>
      </c>
    </row>
    <row r="3" spans="1:23" ht="16.5" customHeight="1" thickBot="1">
      <c r="A3" s="93"/>
      <c r="B3" s="95"/>
      <c r="C3" s="87" t="s">
        <v>40</v>
      </c>
      <c r="D3" s="87" t="s">
        <v>41</v>
      </c>
      <c r="E3" s="87" t="s">
        <v>42</v>
      </c>
      <c r="F3" s="87" t="s">
        <v>43</v>
      </c>
      <c r="G3" s="87" t="s">
        <v>12</v>
      </c>
      <c r="H3" s="87" t="s">
        <v>44</v>
      </c>
      <c r="I3" s="87" t="s">
        <v>45</v>
      </c>
      <c r="J3" s="87" t="s">
        <v>46</v>
      </c>
      <c r="K3" s="87" t="s">
        <v>43</v>
      </c>
      <c r="L3" s="87" t="s">
        <v>12</v>
      </c>
      <c r="M3" s="87" t="s">
        <v>47</v>
      </c>
      <c r="N3" s="87" t="s">
        <v>48</v>
      </c>
      <c r="O3" s="87" t="s">
        <v>49</v>
      </c>
      <c r="P3" s="87" t="s">
        <v>43</v>
      </c>
      <c r="Q3" s="87" t="s">
        <v>12</v>
      </c>
      <c r="R3" s="87" t="s">
        <v>50</v>
      </c>
      <c r="S3" s="87" t="s">
        <v>51</v>
      </c>
      <c r="T3" s="87" t="s">
        <v>52</v>
      </c>
      <c r="U3" s="87" t="s">
        <v>43</v>
      </c>
      <c r="V3" s="87" t="s">
        <v>12</v>
      </c>
      <c r="W3" s="91"/>
    </row>
    <row r="4" spans="1:23" ht="19.5" thickBot="1">
      <c r="A4" s="54" t="s">
        <v>27</v>
      </c>
      <c r="B4" s="55">
        <f>7А!A45</f>
        <v>27</v>
      </c>
      <c r="C4" s="55">
        <f>7А!E51</f>
        <v>0</v>
      </c>
      <c r="D4" s="55">
        <f>7А!D51</f>
        <v>0</v>
      </c>
      <c r="E4" s="55">
        <f>7А!C51</f>
        <v>3</v>
      </c>
      <c r="F4" s="88">
        <f>C4+D4+E4</f>
        <v>3</v>
      </c>
      <c r="G4" s="89">
        <f>F4/B4</f>
        <v>0.1111111111111111</v>
      </c>
      <c r="H4" s="55">
        <f>7А!E49</f>
        <v>6</v>
      </c>
      <c r="I4" s="55">
        <f>7А!D49</f>
        <v>3</v>
      </c>
      <c r="J4" s="55">
        <f>7А!C49</f>
        <v>2</v>
      </c>
      <c r="K4" s="88">
        <f>H4+I4+J4</f>
        <v>11</v>
      </c>
      <c r="L4" s="89">
        <f>K4/B4</f>
        <v>0.4074074074074074</v>
      </c>
      <c r="M4" s="55">
        <f>7А!E47</f>
        <v>6</v>
      </c>
      <c r="N4" s="55">
        <f>7А!D47</f>
        <v>3</v>
      </c>
      <c r="O4" s="55">
        <f>7А!C47</f>
        <v>3</v>
      </c>
      <c r="P4" s="88">
        <f>M4+N4+O4</f>
        <v>12</v>
      </c>
      <c r="Q4" s="89">
        <f>P4/B4</f>
        <v>0.4444444444444444</v>
      </c>
      <c r="R4" s="55">
        <f>7А!E45</f>
        <v>1</v>
      </c>
      <c r="S4" s="55">
        <f>7А!D45</f>
        <v>0</v>
      </c>
      <c r="T4" s="55">
        <f>7А!C45</f>
        <v>0</v>
      </c>
      <c r="U4" s="88">
        <f>R4+S4+T4</f>
        <v>1</v>
      </c>
      <c r="V4" s="89">
        <f>U4/B4</f>
        <v>0.037037037037037035</v>
      </c>
      <c r="W4" s="86">
        <f>(C4*12+D4*11+E4*10+H4*9+I4*8+J4*7+M4*6+N4*5+O4*4+R4*3+S4*2+T4*1)/B4</f>
        <v>6.962962962962963</v>
      </c>
    </row>
    <row r="5" spans="1:23" ht="19.5" thickBot="1">
      <c r="A5" s="54" t="s">
        <v>28</v>
      </c>
      <c r="B5" s="55">
        <f>7Б!A45</f>
        <v>20</v>
      </c>
      <c r="C5" s="55">
        <f>7Б!E51</f>
        <v>0</v>
      </c>
      <c r="D5" s="55">
        <f>7Б!D51</f>
        <v>0</v>
      </c>
      <c r="E5" s="55">
        <f>7Б!C51</f>
        <v>0</v>
      </c>
      <c r="F5" s="88">
        <f aca="true" t="shared" si="0" ref="F5:F15">C5+D5+E5</f>
        <v>0</v>
      </c>
      <c r="G5" s="89">
        <f>F5/B5</f>
        <v>0</v>
      </c>
      <c r="H5" s="55">
        <f>7Б!E49</f>
        <v>0</v>
      </c>
      <c r="I5" s="55">
        <f>7Б!D49</f>
        <v>2</v>
      </c>
      <c r="J5" s="55">
        <f>7Б!C49</f>
        <v>6</v>
      </c>
      <c r="K5" s="88">
        <f aca="true" t="shared" si="1" ref="K5:K15">H5+I5+J5</f>
        <v>8</v>
      </c>
      <c r="L5" s="89">
        <f aca="true" t="shared" si="2" ref="L5:L15">K5/B5</f>
        <v>0.4</v>
      </c>
      <c r="M5" s="55">
        <f>7Б!E47</f>
        <v>2</v>
      </c>
      <c r="N5" s="55">
        <f>7Б!D47</f>
        <v>6</v>
      </c>
      <c r="O5" s="55">
        <f>7Б!C47</f>
        <v>2</v>
      </c>
      <c r="P5" s="88">
        <f aca="true" t="shared" si="3" ref="P5:P13">M5+N5+O5</f>
        <v>10</v>
      </c>
      <c r="Q5" s="89">
        <f aca="true" t="shared" si="4" ref="Q5:Q13">P5/B5</f>
        <v>0.5</v>
      </c>
      <c r="R5" s="55">
        <f>7Б!E45</f>
        <v>1</v>
      </c>
      <c r="S5" s="55">
        <f>7Б!D45</f>
        <v>1</v>
      </c>
      <c r="T5" s="55">
        <f>7Б!C45</f>
        <v>0</v>
      </c>
      <c r="U5" s="88">
        <f aca="true" t="shared" si="5" ref="U5:U13">R5+S5+T5</f>
        <v>2</v>
      </c>
      <c r="V5" s="89">
        <f aca="true" t="shared" si="6" ref="V5:V13">U5/B5</f>
        <v>0.1</v>
      </c>
      <c r="W5" s="86">
        <f aca="true" t="shared" si="7" ref="W5:W15">(C5*12+D5*11+E5*10+H5*9+I5*8+J5*7+M5*6+N5*5+O5*4+R5*3+S5*2+T5*1)/B5</f>
        <v>5.65</v>
      </c>
    </row>
    <row r="6" spans="1:23" ht="19.5" thickBot="1">
      <c r="A6" s="54" t="s">
        <v>29</v>
      </c>
      <c r="B6" s="55">
        <f>8А!A45</f>
        <v>30</v>
      </c>
      <c r="C6" s="55">
        <f>8А!E51</f>
        <v>0</v>
      </c>
      <c r="D6" s="55">
        <f>8А!D51</f>
        <v>0</v>
      </c>
      <c r="E6" s="55">
        <f>8А!C51</f>
        <v>1</v>
      </c>
      <c r="F6" s="88">
        <f t="shared" si="0"/>
        <v>1</v>
      </c>
      <c r="G6" s="89">
        <f aca="true" t="shared" si="8" ref="G6:G15">F6/B6</f>
        <v>0.03333333333333333</v>
      </c>
      <c r="H6" s="55">
        <f>8А!E49</f>
        <v>3</v>
      </c>
      <c r="I6" s="55">
        <f>8А!D49</f>
        <v>0</v>
      </c>
      <c r="J6" s="55">
        <f>8А!C49</f>
        <v>5</v>
      </c>
      <c r="K6" s="88">
        <f t="shared" si="1"/>
        <v>8</v>
      </c>
      <c r="L6" s="89">
        <f t="shared" si="2"/>
        <v>0.26666666666666666</v>
      </c>
      <c r="M6" s="55">
        <f>8А!E47</f>
        <v>3</v>
      </c>
      <c r="N6" s="55">
        <f>8А!D47</f>
        <v>6</v>
      </c>
      <c r="O6" s="55">
        <f>8А!C47</f>
        <v>9</v>
      </c>
      <c r="P6" s="88">
        <f t="shared" si="3"/>
        <v>18</v>
      </c>
      <c r="Q6" s="89">
        <f t="shared" si="4"/>
        <v>0.6</v>
      </c>
      <c r="R6" s="55">
        <f>8А!E45</f>
        <v>3</v>
      </c>
      <c r="S6" s="55">
        <f>8А!D45</f>
        <v>0</v>
      </c>
      <c r="T6" s="55">
        <f>8А!C45</f>
        <v>0</v>
      </c>
      <c r="U6" s="88">
        <f t="shared" si="5"/>
        <v>3</v>
      </c>
      <c r="V6" s="89">
        <f t="shared" si="6"/>
        <v>0.1</v>
      </c>
      <c r="W6" s="86">
        <f t="shared" si="7"/>
        <v>5.5</v>
      </c>
    </row>
    <row r="7" spans="1:23" ht="19.5" thickBot="1">
      <c r="A7" s="54" t="s">
        <v>30</v>
      </c>
      <c r="B7" s="55">
        <f>8Б!A45</f>
        <v>24</v>
      </c>
      <c r="C7" s="55">
        <f>8Б!E51</f>
        <v>1</v>
      </c>
      <c r="D7" s="55">
        <f>8Б!D51</f>
        <v>1</v>
      </c>
      <c r="E7" s="55">
        <f>8Б!C51</f>
        <v>2</v>
      </c>
      <c r="F7" s="88">
        <f t="shared" si="0"/>
        <v>4</v>
      </c>
      <c r="G7" s="89">
        <f t="shared" si="8"/>
        <v>0.16666666666666666</v>
      </c>
      <c r="H7" s="55">
        <f>8Б!E49</f>
        <v>2</v>
      </c>
      <c r="I7" s="55">
        <f>8Б!D49</f>
        <v>2</v>
      </c>
      <c r="J7" s="55">
        <f>8Б!C49</f>
        <v>12</v>
      </c>
      <c r="K7" s="88">
        <f t="shared" si="1"/>
        <v>16</v>
      </c>
      <c r="L7" s="89">
        <f t="shared" si="2"/>
        <v>0.6666666666666666</v>
      </c>
      <c r="M7" s="55">
        <f>8Б!E47</f>
        <v>1</v>
      </c>
      <c r="N7" s="55">
        <f>8Б!D47</f>
        <v>1</v>
      </c>
      <c r="O7" s="55">
        <f>8Б!C47</f>
        <v>2</v>
      </c>
      <c r="P7" s="88">
        <f t="shared" si="3"/>
        <v>4</v>
      </c>
      <c r="Q7" s="89">
        <f t="shared" si="4"/>
        <v>0.16666666666666666</v>
      </c>
      <c r="R7" s="55">
        <f>8Б!E45</f>
        <v>0</v>
      </c>
      <c r="S7" s="55">
        <f>8Б!D45</f>
        <v>0</v>
      </c>
      <c r="T7" s="55">
        <f>8Б!C45</f>
        <v>0</v>
      </c>
      <c r="U7" s="88">
        <f t="shared" si="5"/>
        <v>0</v>
      </c>
      <c r="V7" s="89">
        <f t="shared" si="6"/>
        <v>0</v>
      </c>
      <c r="W7" s="86">
        <f t="shared" si="7"/>
        <v>7.5</v>
      </c>
    </row>
    <row r="8" spans="1:23" ht="19.5" thickBot="1">
      <c r="A8" s="54" t="s">
        <v>56</v>
      </c>
      <c r="B8" s="55">
        <f>9А!A45</f>
        <v>24</v>
      </c>
      <c r="C8" s="55">
        <f>9А!E51</f>
        <v>0</v>
      </c>
      <c r="D8" s="55">
        <f>9А!D51</f>
        <v>1</v>
      </c>
      <c r="E8" s="55">
        <f>9А!C51</f>
        <v>1</v>
      </c>
      <c r="F8" s="88">
        <f t="shared" si="0"/>
        <v>2</v>
      </c>
      <c r="G8" s="89">
        <f t="shared" si="8"/>
        <v>0.08333333333333333</v>
      </c>
      <c r="H8" s="55">
        <f>9А!E49</f>
        <v>0</v>
      </c>
      <c r="I8" s="55">
        <f>9А!D49</f>
        <v>4</v>
      </c>
      <c r="J8" s="55">
        <f>9А!C49</f>
        <v>3</v>
      </c>
      <c r="K8" s="88">
        <f t="shared" si="1"/>
        <v>7</v>
      </c>
      <c r="L8" s="89">
        <f t="shared" si="2"/>
        <v>0.2916666666666667</v>
      </c>
      <c r="M8" s="55">
        <f>9А!E47</f>
        <v>2</v>
      </c>
      <c r="N8" s="55">
        <f>9А!D47</f>
        <v>6</v>
      </c>
      <c r="O8" s="55">
        <f>9А!C47</f>
        <v>5</v>
      </c>
      <c r="P8" s="88">
        <f t="shared" si="3"/>
        <v>13</v>
      </c>
      <c r="Q8" s="89">
        <f t="shared" si="4"/>
        <v>0.5416666666666666</v>
      </c>
      <c r="R8" s="55">
        <f>9А!E45</f>
        <v>1</v>
      </c>
      <c r="S8" s="55">
        <f>9А!D45</f>
        <v>1</v>
      </c>
      <c r="T8" s="55">
        <f>9А!C45</f>
        <v>0</v>
      </c>
      <c r="U8" s="88">
        <f t="shared" si="5"/>
        <v>2</v>
      </c>
      <c r="V8" s="89">
        <f t="shared" si="6"/>
        <v>0.08333333333333333</v>
      </c>
      <c r="W8" s="86">
        <f t="shared" si="7"/>
        <v>5.875</v>
      </c>
    </row>
    <row r="9" spans="1:23" ht="19.5" thickBot="1">
      <c r="A9" s="54" t="s">
        <v>57</v>
      </c>
      <c r="B9" s="55">
        <f>9Б!A45</f>
        <v>31</v>
      </c>
      <c r="C9" s="55">
        <f>9Б!E51</f>
        <v>1</v>
      </c>
      <c r="D9" s="55">
        <f>9Б!D51</f>
        <v>1</v>
      </c>
      <c r="E9" s="55">
        <f>9Б!C51</f>
        <v>2</v>
      </c>
      <c r="F9" s="88">
        <f t="shared" si="0"/>
        <v>4</v>
      </c>
      <c r="G9" s="89">
        <f t="shared" si="8"/>
        <v>0.12903225806451613</v>
      </c>
      <c r="H9" s="55">
        <f>9Б!E49</f>
        <v>1</v>
      </c>
      <c r="I9" s="55">
        <f>9Б!D49</f>
        <v>6</v>
      </c>
      <c r="J9" s="55">
        <f>9Б!C49</f>
        <v>4</v>
      </c>
      <c r="K9" s="88">
        <f t="shared" si="1"/>
        <v>11</v>
      </c>
      <c r="L9" s="89">
        <f t="shared" si="2"/>
        <v>0.3548387096774194</v>
      </c>
      <c r="M9" s="55">
        <f>9Б!E47</f>
        <v>3</v>
      </c>
      <c r="N9" s="55">
        <f>9Б!D47</f>
        <v>7</v>
      </c>
      <c r="O9" s="55">
        <f>9Б!C47</f>
        <v>4</v>
      </c>
      <c r="P9" s="88">
        <f t="shared" si="3"/>
        <v>14</v>
      </c>
      <c r="Q9" s="89">
        <f t="shared" si="4"/>
        <v>0.45161290322580644</v>
      </c>
      <c r="R9" s="55">
        <f>9Б!E45</f>
        <v>1</v>
      </c>
      <c r="S9" s="55">
        <f>9Б!D45</f>
        <v>1</v>
      </c>
      <c r="T9" s="55">
        <f>9Б!C45</f>
        <v>0</v>
      </c>
      <c r="U9" s="88">
        <f t="shared" si="5"/>
        <v>2</v>
      </c>
      <c r="V9" s="89">
        <f t="shared" si="6"/>
        <v>0.06451612903225806</v>
      </c>
      <c r="W9" s="86">
        <f t="shared" si="7"/>
        <v>6.516129032258065</v>
      </c>
    </row>
    <row r="10" spans="1:23" ht="19.5" thickBot="1">
      <c r="A10" s="54" t="s">
        <v>21</v>
      </c>
      <c r="B10" s="55">
        <f>'10А'!A45</f>
        <v>27</v>
      </c>
      <c r="C10" s="55">
        <f>'10А'!E51</f>
        <v>0</v>
      </c>
      <c r="D10" s="55">
        <f>'10А'!D51</f>
        <v>2</v>
      </c>
      <c r="E10" s="55">
        <f>'10А'!C51</f>
        <v>1</v>
      </c>
      <c r="F10" s="88">
        <f t="shared" si="0"/>
        <v>3</v>
      </c>
      <c r="G10" s="89">
        <f t="shared" si="8"/>
        <v>0.1111111111111111</v>
      </c>
      <c r="H10" s="55">
        <f>'10А'!E49</f>
        <v>1</v>
      </c>
      <c r="I10" s="55">
        <f>'10А'!D49</f>
        <v>1</v>
      </c>
      <c r="J10" s="55">
        <f>'10А'!C49</f>
        <v>3</v>
      </c>
      <c r="K10" s="88">
        <f t="shared" si="1"/>
        <v>5</v>
      </c>
      <c r="L10" s="89">
        <f t="shared" si="2"/>
        <v>0.18518518518518517</v>
      </c>
      <c r="M10" s="55">
        <f>'10А'!E47</f>
        <v>2</v>
      </c>
      <c r="N10" s="55">
        <f>'10А'!D47</f>
        <v>5</v>
      </c>
      <c r="O10" s="55">
        <f>'10А'!C47</f>
        <v>5</v>
      </c>
      <c r="P10" s="88">
        <f t="shared" si="3"/>
        <v>12</v>
      </c>
      <c r="Q10" s="89">
        <f t="shared" si="4"/>
        <v>0.4444444444444444</v>
      </c>
      <c r="R10" s="55">
        <f>'10А'!E45</f>
        <v>5</v>
      </c>
      <c r="S10" s="55">
        <f>'10А'!D45</f>
        <v>2</v>
      </c>
      <c r="T10" s="55">
        <f>'10А'!C45</f>
        <v>0</v>
      </c>
      <c r="U10" s="88">
        <f t="shared" si="5"/>
        <v>7</v>
      </c>
      <c r="V10" s="89">
        <f t="shared" si="6"/>
        <v>0.25925925925925924</v>
      </c>
      <c r="W10" s="86">
        <f t="shared" si="7"/>
        <v>5.407407407407407</v>
      </c>
    </row>
    <row r="11" spans="1:23" ht="19.5" thickBot="1">
      <c r="A11" s="54" t="s">
        <v>22</v>
      </c>
      <c r="B11" s="55">
        <f>'10Б'!A45</f>
        <v>19</v>
      </c>
      <c r="C11" s="55">
        <f>'10Б'!E51</f>
        <v>0</v>
      </c>
      <c r="D11" s="55">
        <f>'10Б'!D51</f>
        <v>0</v>
      </c>
      <c r="E11" s="55">
        <f>'10Б'!C51</f>
        <v>0</v>
      </c>
      <c r="F11" s="88">
        <f t="shared" si="0"/>
        <v>0</v>
      </c>
      <c r="G11" s="89">
        <f t="shared" si="8"/>
        <v>0</v>
      </c>
      <c r="H11" s="55">
        <f>'10Б'!E49</f>
        <v>2</v>
      </c>
      <c r="I11" s="55">
        <f>'10Б'!D49</f>
        <v>0</v>
      </c>
      <c r="J11" s="55">
        <f>'10Б'!C49</f>
        <v>2</v>
      </c>
      <c r="K11" s="88">
        <f t="shared" si="1"/>
        <v>4</v>
      </c>
      <c r="L11" s="89">
        <f t="shared" si="2"/>
        <v>0.21052631578947367</v>
      </c>
      <c r="M11" s="55">
        <f>'10Б'!E47</f>
        <v>5</v>
      </c>
      <c r="N11" s="55">
        <f>'10Б'!D47</f>
        <v>3</v>
      </c>
      <c r="O11" s="55">
        <f>'10Б'!C47</f>
        <v>6</v>
      </c>
      <c r="P11" s="88">
        <f t="shared" si="3"/>
        <v>14</v>
      </c>
      <c r="Q11" s="89">
        <f t="shared" si="4"/>
        <v>0.7368421052631579</v>
      </c>
      <c r="R11" s="55">
        <f>'10Б'!E45</f>
        <v>1</v>
      </c>
      <c r="S11" s="55">
        <f>'10Б'!D45</f>
        <v>0</v>
      </c>
      <c r="T11" s="55">
        <f>'10Б'!C45</f>
        <v>0</v>
      </c>
      <c r="U11" s="88">
        <f t="shared" si="5"/>
        <v>1</v>
      </c>
      <c r="V11" s="89">
        <f t="shared" si="6"/>
        <v>0.05263157894736842</v>
      </c>
      <c r="W11" s="86">
        <f t="shared" si="7"/>
        <v>5.473684210526316</v>
      </c>
    </row>
    <row r="12" spans="1:23" ht="19.5" thickBot="1">
      <c r="A12" s="54" t="s">
        <v>23</v>
      </c>
      <c r="B12" s="55">
        <f>'11А'!A45</f>
        <v>21</v>
      </c>
      <c r="C12" s="55">
        <f>'11А'!E51</f>
        <v>0</v>
      </c>
      <c r="D12" s="55">
        <f>'11А'!D51</f>
        <v>0</v>
      </c>
      <c r="E12" s="55">
        <f>'11А'!C51</f>
        <v>2</v>
      </c>
      <c r="F12" s="88">
        <f t="shared" si="0"/>
        <v>2</v>
      </c>
      <c r="G12" s="89">
        <f t="shared" si="8"/>
        <v>0.09523809523809523</v>
      </c>
      <c r="H12" s="55">
        <f>'11А'!E49</f>
        <v>1</v>
      </c>
      <c r="I12" s="55">
        <f>'11А'!D49</f>
        <v>1</v>
      </c>
      <c r="J12" s="55">
        <f>'11А'!C49</f>
        <v>4</v>
      </c>
      <c r="K12" s="88">
        <f t="shared" si="1"/>
        <v>6</v>
      </c>
      <c r="L12" s="89">
        <f t="shared" si="2"/>
        <v>0.2857142857142857</v>
      </c>
      <c r="M12" s="55">
        <f>'11А'!E47</f>
        <v>5</v>
      </c>
      <c r="N12" s="55">
        <f>'11А'!D47</f>
        <v>5</v>
      </c>
      <c r="O12" s="55">
        <f>'11А'!C47</f>
        <v>2</v>
      </c>
      <c r="P12" s="88">
        <f t="shared" si="3"/>
        <v>12</v>
      </c>
      <c r="Q12" s="89">
        <f t="shared" si="4"/>
        <v>0.5714285714285714</v>
      </c>
      <c r="R12" s="55">
        <f>'11А'!E45</f>
        <v>1</v>
      </c>
      <c r="S12" s="55">
        <f>'11А'!D45</f>
        <v>0</v>
      </c>
      <c r="T12" s="55">
        <f>'11А'!C45</f>
        <v>0</v>
      </c>
      <c r="U12" s="88">
        <f t="shared" si="5"/>
        <v>1</v>
      </c>
      <c r="V12" s="89">
        <f t="shared" si="6"/>
        <v>0.047619047619047616</v>
      </c>
      <c r="W12" s="86">
        <f t="shared" si="7"/>
        <v>6.238095238095238</v>
      </c>
    </row>
    <row r="13" spans="1:23" ht="19.5" thickBot="1">
      <c r="A13" s="54" t="s">
        <v>24</v>
      </c>
      <c r="B13" s="55">
        <f>'11Б'!A45</f>
        <v>19</v>
      </c>
      <c r="C13" s="55">
        <f>'11Б'!E51</f>
        <v>2</v>
      </c>
      <c r="D13" s="55">
        <f>'11Б'!D51</f>
        <v>1</v>
      </c>
      <c r="E13" s="55">
        <f>'11Б'!C51</f>
        <v>3</v>
      </c>
      <c r="F13" s="88">
        <f t="shared" si="0"/>
        <v>6</v>
      </c>
      <c r="G13" s="89">
        <f t="shared" si="8"/>
        <v>0.3157894736842105</v>
      </c>
      <c r="H13" s="55">
        <f>'11Б'!E49</f>
        <v>1</v>
      </c>
      <c r="I13" s="55">
        <f>'11Б'!D49</f>
        <v>1</v>
      </c>
      <c r="J13" s="55">
        <f>'11Б'!C49</f>
        <v>3</v>
      </c>
      <c r="K13" s="88">
        <f t="shared" si="1"/>
        <v>5</v>
      </c>
      <c r="L13" s="89">
        <f t="shared" si="2"/>
        <v>0.2631578947368421</v>
      </c>
      <c r="M13" s="55">
        <f>'11Б'!E47</f>
        <v>4</v>
      </c>
      <c r="N13" s="55">
        <f>'11Б'!D47</f>
        <v>2</v>
      </c>
      <c r="O13" s="55">
        <f>'11Б'!C47</f>
        <v>1</v>
      </c>
      <c r="P13" s="88">
        <f t="shared" si="3"/>
        <v>7</v>
      </c>
      <c r="Q13" s="89">
        <f t="shared" si="4"/>
        <v>0.3684210526315789</v>
      </c>
      <c r="R13" s="55">
        <f>'11Б'!E45</f>
        <v>0</v>
      </c>
      <c r="S13" s="55">
        <f>'11Б'!D45</f>
        <v>1</v>
      </c>
      <c r="T13" s="55">
        <f>'11Б'!C45</f>
        <v>0</v>
      </c>
      <c r="U13" s="88">
        <f t="shared" si="5"/>
        <v>1</v>
      </c>
      <c r="V13" s="89">
        <f t="shared" si="6"/>
        <v>0.05263157894736842</v>
      </c>
      <c r="W13" s="86">
        <f t="shared" si="7"/>
        <v>7.526315789473684</v>
      </c>
    </row>
    <row r="14" spans="1:23" ht="19.5" thickBot="1">
      <c r="A14" s="74"/>
      <c r="B14" s="75"/>
      <c r="C14" s="75"/>
      <c r="D14" s="75"/>
      <c r="E14" s="75"/>
      <c r="F14" s="55"/>
      <c r="G14" s="56"/>
      <c r="H14" s="75"/>
      <c r="I14" s="75"/>
      <c r="J14" s="75"/>
      <c r="K14" s="55"/>
      <c r="L14" s="56"/>
      <c r="M14" s="75"/>
      <c r="N14" s="75"/>
      <c r="O14" s="75"/>
      <c r="P14" s="75"/>
      <c r="Q14" s="76"/>
      <c r="R14" s="75"/>
      <c r="S14" s="75"/>
      <c r="T14" s="75"/>
      <c r="U14" s="75"/>
      <c r="V14" s="76"/>
      <c r="W14" s="86"/>
    </row>
    <row r="15" spans="1:23" ht="19.5" thickBot="1">
      <c r="A15" s="78" t="s">
        <v>53</v>
      </c>
      <c r="B15" s="77">
        <f>SUM(B4:B14)</f>
        <v>242</v>
      </c>
      <c r="C15" s="77">
        <f>SUM(C4:C14)</f>
        <v>4</v>
      </c>
      <c r="D15" s="77">
        <f>SUM(D4:D14)</f>
        <v>6</v>
      </c>
      <c r="E15" s="77">
        <f>SUM(E4:E14)</f>
        <v>15</v>
      </c>
      <c r="F15" s="55">
        <f t="shared" si="0"/>
        <v>25</v>
      </c>
      <c r="G15" s="56">
        <f t="shared" si="8"/>
        <v>0.10330578512396695</v>
      </c>
      <c r="H15" s="77">
        <f>SUM(H4:H14)</f>
        <v>17</v>
      </c>
      <c r="I15" s="77">
        <f>SUM(I4:I14)</f>
        <v>20</v>
      </c>
      <c r="J15" s="77">
        <f>SUM(J4:J14)</f>
        <v>44</v>
      </c>
      <c r="K15" s="55">
        <f t="shared" si="1"/>
        <v>81</v>
      </c>
      <c r="L15" s="56">
        <f t="shared" si="2"/>
        <v>0.3347107438016529</v>
      </c>
      <c r="M15" s="77">
        <f>SUM(M4:M14)</f>
        <v>33</v>
      </c>
      <c r="N15" s="77">
        <f>SUM(N4:N14)</f>
        <v>44</v>
      </c>
      <c r="O15" s="77">
        <f>SUM(O4:O14)</f>
        <v>39</v>
      </c>
      <c r="P15" s="77">
        <f>SUM(P4:P14)</f>
        <v>116</v>
      </c>
      <c r="Q15" s="79">
        <f>P15/B15</f>
        <v>0.4793388429752066</v>
      </c>
      <c r="R15" s="77">
        <f>SUM(R4:R14)</f>
        <v>14</v>
      </c>
      <c r="S15" s="77">
        <f>SUM(S4:S13)</f>
        <v>6</v>
      </c>
      <c r="T15" s="77">
        <f>SUM(T4:T13)</f>
        <v>0</v>
      </c>
      <c r="U15" s="77">
        <f>SUM(U4:U13)</f>
        <v>20</v>
      </c>
      <c r="V15" s="79">
        <f>U15/B15</f>
        <v>0.08264462809917356</v>
      </c>
      <c r="W15" s="86">
        <f t="shared" si="7"/>
        <v>6.25206611570248</v>
      </c>
    </row>
    <row r="16" spans="1:23" ht="12.75">
      <c r="A16" s="73"/>
      <c r="B16" s="72"/>
      <c r="C16" s="72"/>
      <c r="D16" s="72"/>
      <c r="E16" s="72"/>
      <c r="F16" s="72"/>
      <c r="G16" s="80"/>
      <c r="H16" s="72"/>
      <c r="I16" s="72"/>
      <c r="J16" s="72"/>
      <c r="K16" s="72"/>
      <c r="L16" s="80"/>
      <c r="M16" s="72"/>
      <c r="N16" s="72"/>
      <c r="O16" s="72"/>
      <c r="P16" s="72"/>
      <c r="Q16" s="80"/>
      <c r="R16" s="72"/>
      <c r="S16" s="72"/>
      <c r="T16" s="72"/>
      <c r="U16" s="72"/>
      <c r="V16" s="80"/>
      <c r="W16" s="81"/>
    </row>
    <row r="17" spans="1:23" ht="12.75">
      <c r="A17" s="73"/>
      <c r="B17" s="72"/>
      <c r="C17" s="72"/>
      <c r="D17" s="72"/>
      <c r="E17" s="72"/>
      <c r="F17" s="72"/>
      <c r="G17" s="80"/>
      <c r="H17" s="72"/>
      <c r="I17" s="72"/>
      <c r="J17" s="72"/>
      <c r="K17" s="72"/>
      <c r="L17" s="80"/>
      <c r="M17" s="72"/>
      <c r="N17" s="72"/>
      <c r="O17" s="72"/>
      <c r="P17" s="72"/>
      <c r="Q17" s="80"/>
      <c r="R17" s="72"/>
      <c r="S17" s="72"/>
      <c r="T17" s="72"/>
      <c r="U17" s="72"/>
      <c r="V17" s="80"/>
      <c r="W17" s="81"/>
    </row>
    <row r="18" spans="1:23" ht="12.75">
      <c r="A18" t="s">
        <v>99</v>
      </c>
      <c r="K18" s="72"/>
      <c r="L18" s="80"/>
      <c r="M18" s="72"/>
      <c r="N18" s="72"/>
      <c r="O18" s="72"/>
      <c r="P18" s="72"/>
      <c r="Q18" s="80"/>
      <c r="R18" s="72"/>
      <c r="S18" s="72"/>
      <c r="T18" s="72"/>
      <c r="U18" s="72"/>
      <c r="V18" s="80"/>
      <c r="W18" s="81"/>
    </row>
    <row r="19" spans="11:23" ht="12.75">
      <c r="K19" s="72"/>
      <c r="L19" s="80"/>
      <c r="M19" s="72"/>
      <c r="N19" s="72"/>
      <c r="O19" s="72"/>
      <c r="P19" s="72"/>
      <c r="Q19" s="80"/>
      <c r="R19" s="72"/>
      <c r="S19" s="72"/>
      <c r="T19" s="72"/>
      <c r="U19" s="72"/>
      <c r="V19" s="80"/>
      <c r="W19" s="81"/>
    </row>
    <row r="20" spans="1:23" ht="12.75">
      <c r="A20" s="101" t="s">
        <v>26</v>
      </c>
      <c r="B20" s="101" t="s">
        <v>60</v>
      </c>
      <c r="C20" s="102" t="s">
        <v>61</v>
      </c>
      <c r="D20" s="103"/>
      <c r="E20" s="103"/>
      <c r="F20" s="103"/>
      <c r="G20" s="103"/>
      <c r="H20" s="103"/>
      <c r="I20" s="103"/>
      <c r="J20" s="104"/>
      <c r="K20" s="72"/>
      <c r="L20" s="80"/>
      <c r="M20" s="72"/>
      <c r="N20" s="72"/>
      <c r="O20" s="72"/>
      <c r="P20" s="72"/>
      <c r="Q20" s="80"/>
      <c r="R20" s="72"/>
      <c r="S20" s="72"/>
      <c r="T20" s="72"/>
      <c r="U20" s="72"/>
      <c r="V20" s="80"/>
      <c r="W20" s="81"/>
    </row>
    <row r="21" spans="1:23" ht="12.75">
      <c r="A21" s="101"/>
      <c r="B21" s="101"/>
      <c r="C21" s="99" t="s">
        <v>62</v>
      </c>
      <c r="D21" s="100"/>
      <c r="E21" s="99" t="s">
        <v>63</v>
      </c>
      <c r="F21" s="100"/>
      <c r="G21" s="99" t="s">
        <v>64</v>
      </c>
      <c r="H21" s="100"/>
      <c r="I21" s="99" t="s">
        <v>65</v>
      </c>
      <c r="J21" s="100"/>
      <c r="K21" s="72"/>
      <c r="L21" s="80"/>
      <c r="M21" s="72"/>
      <c r="N21" s="72"/>
      <c r="O21" s="72"/>
      <c r="P21" s="72"/>
      <c r="Q21" s="80"/>
      <c r="R21" s="72"/>
      <c r="S21" s="72"/>
      <c r="T21" s="72"/>
      <c r="U21" s="72"/>
      <c r="V21" s="80"/>
      <c r="W21" s="81"/>
    </row>
    <row r="22" spans="1:23" ht="25.5">
      <c r="A22" s="101"/>
      <c r="B22" s="101"/>
      <c r="C22" s="82" t="s">
        <v>60</v>
      </c>
      <c r="D22" s="83" t="s">
        <v>12</v>
      </c>
      <c r="E22" s="82" t="s">
        <v>60</v>
      </c>
      <c r="F22" s="83" t="s">
        <v>12</v>
      </c>
      <c r="G22" s="82" t="s">
        <v>60</v>
      </c>
      <c r="H22" s="83" t="s">
        <v>12</v>
      </c>
      <c r="I22" s="82" t="s">
        <v>60</v>
      </c>
      <c r="J22" s="83" t="s">
        <v>12</v>
      </c>
      <c r="K22" s="72"/>
      <c r="L22" s="80"/>
      <c r="M22" s="72"/>
      <c r="N22" s="72"/>
      <c r="O22" s="72"/>
      <c r="P22" s="72"/>
      <c r="Q22" s="80"/>
      <c r="R22" s="72"/>
      <c r="S22" s="72"/>
      <c r="T22" s="72"/>
      <c r="U22" s="72"/>
      <c r="V22" s="80"/>
      <c r="W22" s="81"/>
    </row>
    <row r="23" spans="1:23" ht="12.75">
      <c r="A23" s="38" t="str">
        <f>A4</f>
        <v>7-А</v>
      </c>
      <c r="B23" s="38">
        <f>B4</f>
        <v>27</v>
      </c>
      <c r="C23" s="38">
        <f>F4</f>
        <v>3</v>
      </c>
      <c r="D23" s="84">
        <f>C23/B23</f>
        <v>0.1111111111111111</v>
      </c>
      <c r="E23" s="38">
        <f>K4</f>
        <v>11</v>
      </c>
      <c r="F23" s="84">
        <f>E23/B23</f>
        <v>0.4074074074074074</v>
      </c>
      <c r="G23" s="38">
        <f>P4</f>
        <v>12</v>
      </c>
      <c r="H23" s="84">
        <f>G23/B23</f>
        <v>0.4444444444444444</v>
      </c>
      <c r="I23" s="38">
        <f>U4</f>
        <v>1</v>
      </c>
      <c r="J23" s="84">
        <f>I23/B23</f>
        <v>0.037037037037037035</v>
      </c>
      <c r="K23" s="72"/>
      <c r="L23" s="80"/>
      <c r="M23" s="72"/>
      <c r="N23" s="72"/>
      <c r="O23" s="72"/>
      <c r="P23" s="72"/>
      <c r="Q23" s="80"/>
      <c r="R23" s="72"/>
      <c r="S23" s="72"/>
      <c r="T23" s="72"/>
      <c r="U23" s="72"/>
      <c r="V23" s="80"/>
      <c r="W23" s="81"/>
    </row>
    <row r="24" spans="1:23" ht="12.75">
      <c r="A24" s="38" t="str">
        <f aca="true" t="shared" si="9" ref="A24:B32">A5</f>
        <v>7-Б</v>
      </c>
      <c r="B24" s="38">
        <f t="shared" si="9"/>
        <v>20</v>
      </c>
      <c r="C24" s="38">
        <f aca="true" t="shared" si="10" ref="C24:C32">F5</f>
        <v>0</v>
      </c>
      <c r="D24" s="84">
        <f aca="true" t="shared" si="11" ref="D24:D32">C24/B24</f>
        <v>0</v>
      </c>
      <c r="E24" s="38">
        <f aca="true" t="shared" si="12" ref="E24:E32">K5</f>
        <v>8</v>
      </c>
      <c r="F24" s="84">
        <f aca="true" t="shared" si="13" ref="F24:F32">E24/B24</f>
        <v>0.4</v>
      </c>
      <c r="G24" s="38">
        <f aca="true" t="shared" si="14" ref="G24:G32">P5</f>
        <v>10</v>
      </c>
      <c r="H24" s="84">
        <f aca="true" t="shared" si="15" ref="H24:H32">G24/B24</f>
        <v>0.5</v>
      </c>
      <c r="I24" s="38">
        <f aca="true" t="shared" si="16" ref="I24:I32">U5</f>
        <v>2</v>
      </c>
      <c r="J24" s="84">
        <f aca="true" t="shared" si="17" ref="J24:J32">I24/B24</f>
        <v>0.1</v>
      </c>
      <c r="K24" s="72"/>
      <c r="L24" s="80"/>
      <c r="M24" s="72"/>
      <c r="N24" s="72"/>
      <c r="O24" s="72"/>
      <c r="P24" s="72"/>
      <c r="Q24" s="80"/>
      <c r="R24" s="72"/>
      <c r="S24" s="72"/>
      <c r="T24" s="72"/>
      <c r="U24" s="72"/>
      <c r="V24" s="80"/>
      <c r="W24" s="81"/>
    </row>
    <row r="25" spans="1:23" ht="12.75">
      <c r="A25" s="38" t="str">
        <f t="shared" si="9"/>
        <v>8-А</v>
      </c>
      <c r="B25" s="38">
        <f t="shared" si="9"/>
        <v>30</v>
      </c>
      <c r="C25" s="38">
        <f t="shared" si="10"/>
        <v>1</v>
      </c>
      <c r="D25" s="84">
        <f t="shared" si="11"/>
        <v>0.03333333333333333</v>
      </c>
      <c r="E25" s="38">
        <f t="shared" si="12"/>
        <v>8</v>
      </c>
      <c r="F25" s="84">
        <f t="shared" si="13"/>
        <v>0.26666666666666666</v>
      </c>
      <c r="G25" s="38">
        <f t="shared" si="14"/>
        <v>18</v>
      </c>
      <c r="H25" s="84">
        <f t="shared" si="15"/>
        <v>0.6</v>
      </c>
      <c r="I25" s="38">
        <f t="shared" si="16"/>
        <v>3</v>
      </c>
      <c r="J25" s="84">
        <f t="shared" si="17"/>
        <v>0.1</v>
      </c>
      <c r="K25" s="72"/>
      <c r="L25" s="80"/>
      <c r="M25" s="72"/>
      <c r="N25" s="72"/>
      <c r="O25" s="72"/>
      <c r="P25" s="72"/>
      <c r="Q25" s="80"/>
      <c r="R25" s="72"/>
      <c r="S25" s="72"/>
      <c r="T25" s="72"/>
      <c r="U25" s="72"/>
      <c r="V25" s="80"/>
      <c r="W25" s="81"/>
    </row>
    <row r="26" spans="1:23" ht="12.75">
      <c r="A26" s="38" t="str">
        <f t="shared" si="9"/>
        <v>8-Б</v>
      </c>
      <c r="B26" s="38">
        <f t="shared" si="9"/>
        <v>24</v>
      </c>
      <c r="C26" s="38">
        <f t="shared" si="10"/>
        <v>4</v>
      </c>
      <c r="D26" s="84">
        <f t="shared" si="11"/>
        <v>0.16666666666666666</v>
      </c>
      <c r="E26" s="38">
        <f t="shared" si="12"/>
        <v>16</v>
      </c>
      <c r="F26" s="84">
        <f t="shared" si="13"/>
        <v>0.6666666666666666</v>
      </c>
      <c r="G26" s="38">
        <f t="shared" si="14"/>
        <v>4</v>
      </c>
      <c r="H26" s="84">
        <f t="shared" si="15"/>
        <v>0.16666666666666666</v>
      </c>
      <c r="I26" s="38">
        <f t="shared" si="16"/>
        <v>0</v>
      </c>
      <c r="J26" s="84">
        <f t="shared" si="17"/>
        <v>0</v>
      </c>
      <c r="K26" s="72"/>
      <c r="L26" s="80"/>
      <c r="M26" s="72"/>
      <c r="N26" s="72"/>
      <c r="O26" s="72"/>
      <c r="P26" s="72"/>
      <c r="Q26" s="80"/>
      <c r="R26" s="72"/>
      <c r="S26" s="72"/>
      <c r="T26" s="72"/>
      <c r="U26" s="72"/>
      <c r="V26" s="80"/>
      <c r="W26" s="81"/>
    </row>
    <row r="27" spans="1:23" ht="12.75">
      <c r="A27" s="38" t="str">
        <f t="shared" si="9"/>
        <v>9-А</v>
      </c>
      <c r="B27" s="38">
        <f t="shared" si="9"/>
        <v>24</v>
      </c>
      <c r="C27" s="38">
        <f t="shared" si="10"/>
        <v>2</v>
      </c>
      <c r="D27" s="84">
        <f t="shared" si="11"/>
        <v>0.08333333333333333</v>
      </c>
      <c r="E27" s="38">
        <f t="shared" si="12"/>
        <v>7</v>
      </c>
      <c r="F27" s="84">
        <f t="shared" si="13"/>
        <v>0.2916666666666667</v>
      </c>
      <c r="G27" s="38">
        <f t="shared" si="14"/>
        <v>13</v>
      </c>
      <c r="H27" s="84">
        <f t="shared" si="15"/>
        <v>0.5416666666666666</v>
      </c>
      <c r="I27" s="38">
        <f t="shared" si="16"/>
        <v>2</v>
      </c>
      <c r="J27" s="84">
        <f t="shared" si="17"/>
        <v>0.08333333333333333</v>
      </c>
      <c r="K27" s="72"/>
      <c r="L27" s="80"/>
      <c r="M27" s="72"/>
      <c r="N27" s="72"/>
      <c r="O27" s="72"/>
      <c r="P27" s="72"/>
      <c r="Q27" s="80"/>
      <c r="R27" s="72"/>
      <c r="S27" s="72"/>
      <c r="T27" s="72"/>
      <c r="U27" s="72"/>
      <c r="V27" s="80"/>
      <c r="W27" s="81"/>
    </row>
    <row r="28" spans="1:23" ht="12.75">
      <c r="A28" s="38" t="str">
        <f t="shared" si="9"/>
        <v>9-Б</v>
      </c>
      <c r="B28" s="38">
        <f t="shared" si="9"/>
        <v>31</v>
      </c>
      <c r="C28" s="38">
        <f t="shared" si="10"/>
        <v>4</v>
      </c>
      <c r="D28" s="84">
        <f t="shared" si="11"/>
        <v>0.12903225806451613</v>
      </c>
      <c r="E28" s="38">
        <f t="shared" si="12"/>
        <v>11</v>
      </c>
      <c r="F28" s="84">
        <f t="shared" si="13"/>
        <v>0.3548387096774194</v>
      </c>
      <c r="G28" s="38">
        <f t="shared" si="14"/>
        <v>14</v>
      </c>
      <c r="H28" s="84">
        <f t="shared" si="15"/>
        <v>0.45161290322580644</v>
      </c>
      <c r="I28" s="38">
        <f t="shared" si="16"/>
        <v>2</v>
      </c>
      <c r="J28" s="84">
        <f t="shared" si="17"/>
        <v>0.06451612903225806</v>
      </c>
      <c r="K28" s="72"/>
      <c r="L28" s="80"/>
      <c r="M28" s="72"/>
      <c r="N28" s="72"/>
      <c r="O28" s="72"/>
      <c r="P28" s="72"/>
      <c r="Q28" s="80"/>
      <c r="R28" s="72"/>
      <c r="S28" s="72"/>
      <c r="T28" s="72"/>
      <c r="U28" s="72"/>
      <c r="V28" s="80"/>
      <c r="W28" s="81"/>
    </row>
    <row r="29" spans="1:23" ht="12.75">
      <c r="A29" s="38" t="str">
        <f t="shared" si="9"/>
        <v>10-А</v>
      </c>
      <c r="B29" s="38">
        <f t="shared" si="9"/>
        <v>27</v>
      </c>
      <c r="C29" s="38">
        <f t="shared" si="10"/>
        <v>3</v>
      </c>
      <c r="D29" s="84">
        <f t="shared" si="11"/>
        <v>0.1111111111111111</v>
      </c>
      <c r="E29" s="38">
        <f t="shared" si="12"/>
        <v>5</v>
      </c>
      <c r="F29" s="84">
        <f t="shared" si="13"/>
        <v>0.18518518518518517</v>
      </c>
      <c r="G29" s="38">
        <f t="shared" si="14"/>
        <v>12</v>
      </c>
      <c r="H29" s="84">
        <f t="shared" si="15"/>
        <v>0.4444444444444444</v>
      </c>
      <c r="I29" s="38">
        <f t="shared" si="16"/>
        <v>7</v>
      </c>
      <c r="J29" s="84">
        <f t="shared" si="17"/>
        <v>0.25925925925925924</v>
      </c>
      <c r="K29" s="72"/>
      <c r="L29" s="80"/>
      <c r="M29" s="72"/>
      <c r="N29" s="72"/>
      <c r="O29" s="72"/>
      <c r="P29" s="72"/>
      <c r="Q29" s="80"/>
      <c r="R29" s="72"/>
      <c r="S29" s="72"/>
      <c r="T29" s="72"/>
      <c r="U29" s="72"/>
      <c r="V29" s="80"/>
      <c r="W29" s="81"/>
    </row>
    <row r="30" spans="1:23" ht="12.75">
      <c r="A30" s="38" t="str">
        <f t="shared" si="9"/>
        <v>10-Б</v>
      </c>
      <c r="B30" s="38">
        <f t="shared" si="9"/>
        <v>19</v>
      </c>
      <c r="C30" s="38">
        <f t="shared" si="10"/>
        <v>0</v>
      </c>
      <c r="D30" s="84">
        <f t="shared" si="11"/>
        <v>0</v>
      </c>
      <c r="E30" s="38">
        <f t="shared" si="12"/>
        <v>4</v>
      </c>
      <c r="F30" s="84">
        <f t="shared" si="13"/>
        <v>0.21052631578947367</v>
      </c>
      <c r="G30" s="38">
        <f t="shared" si="14"/>
        <v>14</v>
      </c>
      <c r="H30" s="84">
        <f t="shared" si="15"/>
        <v>0.7368421052631579</v>
      </c>
      <c r="I30" s="38">
        <f t="shared" si="16"/>
        <v>1</v>
      </c>
      <c r="J30" s="84">
        <f t="shared" si="17"/>
        <v>0.05263157894736842</v>
      </c>
      <c r="K30" s="72"/>
      <c r="L30" s="80"/>
      <c r="M30" s="72"/>
      <c r="N30" s="72"/>
      <c r="O30" s="72"/>
      <c r="P30" s="72"/>
      <c r="Q30" s="80"/>
      <c r="R30" s="72"/>
      <c r="S30" s="72"/>
      <c r="T30" s="72"/>
      <c r="U30" s="72"/>
      <c r="V30" s="80"/>
      <c r="W30" s="81"/>
    </row>
    <row r="31" spans="1:23" ht="12.75">
      <c r="A31" s="38" t="str">
        <f t="shared" si="9"/>
        <v>11-А</v>
      </c>
      <c r="B31" s="38">
        <f t="shared" si="9"/>
        <v>21</v>
      </c>
      <c r="C31" s="38">
        <f t="shared" si="10"/>
        <v>2</v>
      </c>
      <c r="D31" s="84">
        <f t="shared" si="11"/>
        <v>0.09523809523809523</v>
      </c>
      <c r="E31" s="38">
        <f t="shared" si="12"/>
        <v>6</v>
      </c>
      <c r="F31" s="84">
        <f t="shared" si="13"/>
        <v>0.2857142857142857</v>
      </c>
      <c r="G31" s="38">
        <f t="shared" si="14"/>
        <v>12</v>
      </c>
      <c r="H31" s="84">
        <f t="shared" si="15"/>
        <v>0.5714285714285714</v>
      </c>
      <c r="I31" s="38">
        <f t="shared" si="16"/>
        <v>1</v>
      </c>
      <c r="J31" s="84">
        <f t="shared" si="17"/>
        <v>0.047619047619047616</v>
      </c>
      <c r="K31" s="72"/>
      <c r="L31" s="80"/>
      <c r="M31" s="72"/>
      <c r="N31" s="72"/>
      <c r="O31" s="72"/>
      <c r="P31" s="72"/>
      <c r="Q31" s="80"/>
      <c r="R31" s="72"/>
      <c r="S31" s="72"/>
      <c r="T31" s="72"/>
      <c r="U31" s="72"/>
      <c r="V31" s="80"/>
      <c r="W31" s="81"/>
    </row>
    <row r="32" spans="1:23" ht="12.75">
      <c r="A32" s="38" t="str">
        <f t="shared" si="9"/>
        <v>11-Б</v>
      </c>
      <c r="B32" s="38">
        <f t="shared" si="9"/>
        <v>19</v>
      </c>
      <c r="C32" s="38">
        <f t="shared" si="10"/>
        <v>6</v>
      </c>
      <c r="D32" s="84">
        <f t="shared" si="11"/>
        <v>0.3157894736842105</v>
      </c>
      <c r="E32" s="38">
        <f t="shared" si="12"/>
        <v>5</v>
      </c>
      <c r="F32" s="84">
        <f t="shared" si="13"/>
        <v>0.2631578947368421</v>
      </c>
      <c r="G32" s="38">
        <f t="shared" si="14"/>
        <v>7</v>
      </c>
      <c r="H32" s="84">
        <f t="shared" si="15"/>
        <v>0.3684210526315789</v>
      </c>
      <c r="I32" s="38">
        <f t="shared" si="16"/>
        <v>1</v>
      </c>
      <c r="J32" s="84">
        <f t="shared" si="17"/>
        <v>0.05263157894736842</v>
      </c>
      <c r="K32" s="72"/>
      <c r="L32" s="80"/>
      <c r="M32" s="72"/>
      <c r="N32" s="72"/>
      <c r="O32" s="72"/>
      <c r="P32" s="72"/>
      <c r="Q32" s="80"/>
      <c r="R32" s="72"/>
      <c r="S32" s="72"/>
      <c r="T32" s="72"/>
      <c r="U32" s="72"/>
      <c r="V32" s="80"/>
      <c r="W32" s="81"/>
    </row>
    <row r="33" spans="1:23" ht="12.75">
      <c r="A33" s="38"/>
      <c r="B33" s="38"/>
      <c r="C33" s="38"/>
      <c r="D33" s="38"/>
      <c r="E33" s="38"/>
      <c r="F33" s="84"/>
      <c r="G33" s="38"/>
      <c r="H33" s="84"/>
      <c r="I33" s="38"/>
      <c r="J33" s="84"/>
      <c r="K33" s="72"/>
      <c r="L33" s="80"/>
      <c r="M33" s="72"/>
      <c r="N33" s="72"/>
      <c r="O33" s="72"/>
      <c r="P33" s="72"/>
      <c r="Q33" s="80"/>
      <c r="R33" s="72"/>
      <c r="S33" s="72"/>
      <c r="T33" s="72"/>
      <c r="U33" s="72"/>
      <c r="V33" s="80"/>
      <c r="W33" s="81"/>
    </row>
    <row r="34" spans="1:23" ht="12.75">
      <c r="A34" s="85" t="s">
        <v>53</v>
      </c>
      <c r="B34" s="38">
        <f>SUM(B23:B33)</f>
        <v>242</v>
      </c>
      <c r="C34" s="38">
        <f>SUM(C23:C33)</f>
        <v>25</v>
      </c>
      <c r="D34" s="84">
        <f>C34/B34</f>
        <v>0.10330578512396695</v>
      </c>
      <c r="E34" s="38">
        <f>SUM(E23:E33)</f>
        <v>81</v>
      </c>
      <c r="F34" s="84">
        <f>E34/B34</f>
        <v>0.3347107438016529</v>
      </c>
      <c r="G34" s="38">
        <f>SUM(G23:G33)</f>
        <v>116</v>
      </c>
      <c r="H34" s="84">
        <f>G34/B34</f>
        <v>0.4793388429752066</v>
      </c>
      <c r="I34" s="38">
        <f>SUM(I23:I33)</f>
        <v>20</v>
      </c>
      <c r="J34" s="84">
        <f>I34/B34</f>
        <v>0.08264462809917356</v>
      </c>
      <c r="K34" s="72"/>
      <c r="L34" s="80"/>
      <c r="M34" s="72"/>
      <c r="N34" s="72"/>
      <c r="O34" s="72"/>
      <c r="P34" s="72"/>
      <c r="Q34" s="80"/>
      <c r="R34" s="72"/>
      <c r="S34" s="72"/>
      <c r="T34" s="72"/>
      <c r="U34" s="72"/>
      <c r="V34" s="80"/>
      <c r="W34" s="81"/>
    </row>
  </sheetData>
  <sheetProtection/>
  <mergeCells count="14">
    <mergeCell ref="C21:D21"/>
    <mergeCell ref="E21:F21"/>
    <mergeCell ref="G21:H21"/>
    <mergeCell ref="I21:J21"/>
    <mergeCell ref="R2:V2"/>
    <mergeCell ref="A20:A22"/>
    <mergeCell ref="B20:B22"/>
    <mergeCell ref="C20:J20"/>
    <mergeCell ref="W2:W3"/>
    <mergeCell ref="A2:A3"/>
    <mergeCell ref="B2:B3"/>
    <mergeCell ref="C2:G2"/>
    <mergeCell ref="H2:L2"/>
    <mergeCell ref="M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showGridLines="0" zoomScale="90" zoomScaleNormal="90" zoomScalePageLayoutView="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P19" sqref="P1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4</v>
      </c>
      <c r="K2" s="10" t="s">
        <v>5</v>
      </c>
      <c r="L2" s="51" t="s">
        <v>6</v>
      </c>
      <c r="M2" s="10" t="s">
        <v>25</v>
      </c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5.5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5.7</v>
      </c>
      <c r="Q3" s="37">
        <f t="shared" si="0"/>
        <v>5.8</v>
      </c>
      <c r="R3" s="39"/>
    </row>
    <row r="4" spans="1:17" ht="15.75" thickBot="1">
      <c r="A4" s="2">
        <v>1</v>
      </c>
      <c r="B4" s="63" t="s">
        <v>66</v>
      </c>
      <c r="C4" s="2"/>
      <c r="D4" s="2"/>
      <c r="E4" s="2"/>
      <c r="F4" s="2"/>
      <c r="G4" s="2"/>
      <c r="H4" s="2"/>
      <c r="I4">
        <v>3</v>
      </c>
      <c r="J4" s="2"/>
      <c r="K4" s="2"/>
      <c r="L4" s="2"/>
      <c r="M4" s="2"/>
      <c r="N4" s="2"/>
      <c r="O4" s="2"/>
      <c r="P4" s="22">
        <v>2</v>
      </c>
      <c r="Q4" s="24">
        <f aca="true" t="shared" si="1" ref="Q4:Q22">ROUND(AVERAGE(I4,P4),0)</f>
        <v>3</v>
      </c>
    </row>
    <row r="5" spans="1:17" ht="15.75" thickBot="1">
      <c r="A5" s="2">
        <v>2</v>
      </c>
      <c r="B5" s="63" t="s">
        <v>67</v>
      </c>
      <c r="C5" s="2"/>
      <c r="D5" s="2"/>
      <c r="E5" s="2"/>
      <c r="F5" s="2"/>
      <c r="G5" s="2"/>
      <c r="H5" s="2"/>
      <c r="I5">
        <v>7</v>
      </c>
      <c r="J5" s="2"/>
      <c r="K5" s="2"/>
      <c r="L5" s="2"/>
      <c r="M5" s="2"/>
      <c r="N5" s="2"/>
      <c r="O5" s="2"/>
      <c r="P5" s="22">
        <v>7</v>
      </c>
      <c r="Q5" s="24">
        <f t="shared" si="1"/>
        <v>7</v>
      </c>
    </row>
    <row r="6" spans="1:17" ht="15.75" thickBot="1">
      <c r="A6" s="2">
        <v>3</v>
      </c>
      <c r="B6" s="63" t="s">
        <v>68</v>
      </c>
      <c r="C6" s="2"/>
      <c r="D6" s="2"/>
      <c r="E6" s="2"/>
      <c r="F6" s="2"/>
      <c r="G6" s="2"/>
      <c r="H6" s="2"/>
      <c r="I6">
        <v>5</v>
      </c>
      <c r="J6" s="2"/>
      <c r="K6" s="2"/>
      <c r="L6" s="2"/>
      <c r="M6" s="2"/>
      <c r="N6" s="2"/>
      <c r="O6" s="2"/>
      <c r="P6" s="22">
        <v>5</v>
      </c>
      <c r="Q6" s="24">
        <f t="shared" si="1"/>
        <v>5</v>
      </c>
    </row>
    <row r="7" spans="1:17" ht="15.75" thickBot="1">
      <c r="A7" s="2">
        <v>4</v>
      </c>
      <c r="B7" s="63" t="s">
        <v>69</v>
      </c>
      <c r="C7" s="2"/>
      <c r="D7" s="2"/>
      <c r="E7" s="2"/>
      <c r="F7" s="2"/>
      <c r="G7" s="2"/>
      <c r="H7" s="2"/>
      <c r="I7">
        <v>6</v>
      </c>
      <c r="J7" s="2"/>
      <c r="K7" s="2"/>
      <c r="L7" s="2"/>
      <c r="M7" s="2"/>
      <c r="N7" s="2"/>
      <c r="O7" s="2"/>
      <c r="P7" s="22">
        <v>5</v>
      </c>
      <c r="Q7" s="24">
        <f t="shared" si="1"/>
        <v>6</v>
      </c>
    </row>
    <row r="8" spans="1:17" ht="15.75" thickBot="1">
      <c r="A8" s="2">
        <v>5</v>
      </c>
      <c r="B8" s="63" t="s">
        <v>70</v>
      </c>
      <c r="C8" s="2"/>
      <c r="D8" s="2"/>
      <c r="E8" s="2"/>
      <c r="F8" s="2"/>
      <c r="G8" s="2"/>
      <c r="H8" s="2"/>
      <c r="I8">
        <v>6</v>
      </c>
      <c r="J8" s="2"/>
      <c r="K8" s="2"/>
      <c r="L8" s="2"/>
      <c r="M8" s="2"/>
      <c r="N8" s="2"/>
      <c r="O8" s="2"/>
      <c r="P8" s="22">
        <v>7</v>
      </c>
      <c r="Q8" s="24">
        <f t="shared" si="1"/>
        <v>7</v>
      </c>
    </row>
    <row r="9" spans="1:17" ht="15.75" thickBot="1">
      <c r="A9" s="2">
        <v>6</v>
      </c>
      <c r="B9" s="63" t="s">
        <v>71</v>
      </c>
      <c r="C9" s="2"/>
      <c r="D9" s="2"/>
      <c r="E9" s="2"/>
      <c r="F9" s="2"/>
      <c r="G9" s="2"/>
      <c r="H9" s="2"/>
      <c r="I9">
        <v>4</v>
      </c>
      <c r="J9" s="2"/>
      <c r="K9" s="2"/>
      <c r="L9" s="2"/>
      <c r="M9" s="2"/>
      <c r="N9" s="2"/>
      <c r="O9" s="2"/>
      <c r="P9" s="22">
        <v>10</v>
      </c>
      <c r="Q9" s="24">
        <f t="shared" si="1"/>
        <v>7</v>
      </c>
    </row>
    <row r="10" spans="1:17" ht="15.75" thickBot="1">
      <c r="A10" s="2">
        <v>7</v>
      </c>
      <c r="B10" s="63" t="s">
        <v>72</v>
      </c>
      <c r="C10" s="2"/>
      <c r="D10" s="2"/>
      <c r="E10" s="2"/>
      <c r="F10" s="2"/>
      <c r="G10" s="2"/>
      <c r="H10" s="2"/>
      <c r="I10">
        <v>4</v>
      </c>
      <c r="J10" s="2"/>
      <c r="K10" s="2"/>
      <c r="L10" s="2"/>
      <c r="M10" s="2"/>
      <c r="N10" s="2"/>
      <c r="O10" s="2"/>
      <c r="P10" s="22">
        <v>3</v>
      </c>
      <c r="Q10" s="24">
        <f t="shared" si="1"/>
        <v>4</v>
      </c>
    </row>
    <row r="11" spans="1:17" ht="15.75" thickBot="1">
      <c r="A11" s="2">
        <v>8</v>
      </c>
      <c r="B11" s="63" t="s">
        <v>73</v>
      </c>
      <c r="C11" s="2"/>
      <c r="D11" s="2"/>
      <c r="E11" s="2"/>
      <c r="F11" s="2"/>
      <c r="G11" s="2"/>
      <c r="H11" s="2"/>
      <c r="I11">
        <v>4</v>
      </c>
      <c r="J11" s="2"/>
      <c r="K11" s="2"/>
      <c r="L11" s="2"/>
      <c r="M11" s="2"/>
      <c r="N11" s="2"/>
      <c r="O11" s="2"/>
      <c r="P11" s="22">
        <v>4</v>
      </c>
      <c r="Q11" s="24">
        <f t="shared" si="1"/>
        <v>4</v>
      </c>
    </row>
    <row r="12" spans="1:17" ht="15.75" thickBot="1">
      <c r="A12" s="2">
        <v>9</v>
      </c>
      <c r="B12" s="63" t="s">
        <v>74</v>
      </c>
      <c r="C12" s="2"/>
      <c r="D12" s="2"/>
      <c r="E12" s="2"/>
      <c r="F12" s="2"/>
      <c r="G12" s="2"/>
      <c r="H12" s="2"/>
      <c r="I12">
        <v>5</v>
      </c>
      <c r="J12" s="2"/>
      <c r="K12" s="2"/>
      <c r="L12" s="2"/>
      <c r="M12" s="2"/>
      <c r="N12" s="2"/>
      <c r="O12" s="2"/>
      <c r="P12" s="22">
        <v>3</v>
      </c>
      <c r="Q12" s="24">
        <f t="shared" si="1"/>
        <v>4</v>
      </c>
    </row>
    <row r="13" spans="1:17" ht="15.75" thickBot="1">
      <c r="A13" s="2">
        <v>10</v>
      </c>
      <c r="B13" s="63" t="s">
        <v>75</v>
      </c>
      <c r="C13" s="2"/>
      <c r="D13" s="2"/>
      <c r="E13" s="2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4</v>
      </c>
      <c r="Q13" s="24">
        <f t="shared" si="1"/>
        <v>5</v>
      </c>
    </row>
    <row r="14" spans="1:17" ht="15.75" thickBot="1">
      <c r="A14" s="2">
        <v>11</v>
      </c>
      <c r="B14" s="63" t="s">
        <v>76</v>
      </c>
      <c r="C14" s="2"/>
      <c r="D14" s="2"/>
      <c r="E14" s="2"/>
      <c r="F14" s="2"/>
      <c r="G14" s="2"/>
      <c r="H14" s="2"/>
      <c r="I14">
        <v>4</v>
      </c>
      <c r="J14" s="2"/>
      <c r="K14" s="2"/>
      <c r="L14" s="2"/>
      <c r="M14" s="2"/>
      <c r="N14" s="2"/>
      <c r="O14" s="2"/>
      <c r="P14" s="22">
        <v>4</v>
      </c>
      <c r="Q14" s="24">
        <f t="shared" si="1"/>
        <v>4</v>
      </c>
    </row>
    <row r="15" spans="1:17" ht="15.75" thickBot="1">
      <c r="A15" s="2">
        <v>12</v>
      </c>
      <c r="B15" s="63" t="s">
        <v>77</v>
      </c>
      <c r="C15" s="2"/>
      <c r="D15" s="2"/>
      <c r="E15" s="2"/>
      <c r="F15" s="2"/>
      <c r="G15" s="2"/>
      <c r="H15" s="2"/>
      <c r="I15">
        <v>5</v>
      </c>
      <c r="J15" s="2"/>
      <c r="K15" s="2"/>
      <c r="L15" s="2"/>
      <c r="M15" s="2"/>
      <c r="N15" s="2"/>
      <c r="O15" s="2"/>
      <c r="P15" s="22">
        <v>6</v>
      </c>
      <c r="Q15" s="24">
        <f t="shared" si="1"/>
        <v>6</v>
      </c>
    </row>
    <row r="16" spans="1:17" ht="15.75" thickBot="1">
      <c r="A16" s="2">
        <v>13</v>
      </c>
      <c r="B16" s="63" t="s">
        <v>78</v>
      </c>
      <c r="C16" s="2"/>
      <c r="D16" s="2"/>
      <c r="E16" s="2"/>
      <c r="F16" s="2"/>
      <c r="G16" s="2"/>
      <c r="H16" s="2"/>
      <c r="I16">
        <v>6</v>
      </c>
      <c r="J16" s="2"/>
      <c r="K16" s="2"/>
      <c r="L16" s="2"/>
      <c r="M16" s="2"/>
      <c r="N16" s="2"/>
      <c r="O16" s="2"/>
      <c r="P16" s="22">
        <v>8</v>
      </c>
      <c r="Q16" s="24">
        <f t="shared" si="1"/>
        <v>7</v>
      </c>
    </row>
    <row r="17" spans="1:17" ht="15.75" thickBot="1">
      <c r="A17" s="2">
        <v>14</v>
      </c>
      <c r="B17" s="63" t="s">
        <v>79</v>
      </c>
      <c r="C17" s="2"/>
      <c r="D17" s="2"/>
      <c r="E17" s="2"/>
      <c r="F17" s="2"/>
      <c r="G17" s="2"/>
      <c r="H17" s="2"/>
      <c r="I17">
        <v>4</v>
      </c>
      <c r="J17" s="2"/>
      <c r="K17" s="2"/>
      <c r="L17" s="2"/>
      <c r="M17" s="2"/>
      <c r="N17" s="2"/>
      <c r="O17" s="2"/>
      <c r="P17" s="22">
        <v>3</v>
      </c>
      <c r="Q17" s="24">
        <f t="shared" si="1"/>
        <v>4</v>
      </c>
    </row>
    <row r="18" spans="1:17" ht="15.75" thickBot="1">
      <c r="A18" s="2">
        <v>15</v>
      </c>
      <c r="B18" s="63" t="s">
        <v>80</v>
      </c>
      <c r="C18" s="2"/>
      <c r="D18" s="2"/>
      <c r="E18" s="2"/>
      <c r="F18" s="2"/>
      <c r="G18" s="2"/>
      <c r="H18" s="2"/>
      <c r="I18">
        <v>9</v>
      </c>
      <c r="J18" s="2"/>
      <c r="K18" s="2"/>
      <c r="L18" s="2"/>
      <c r="M18" s="2"/>
      <c r="N18" s="2"/>
      <c r="O18" s="2"/>
      <c r="P18" s="22">
        <v>10</v>
      </c>
      <c r="Q18" s="24">
        <f t="shared" si="1"/>
        <v>10</v>
      </c>
    </row>
    <row r="19" spans="1:17" ht="15.75" thickBot="1">
      <c r="A19" s="2">
        <v>16</v>
      </c>
      <c r="B19" s="63" t="s">
        <v>81</v>
      </c>
      <c r="C19" s="2"/>
      <c r="D19" s="2"/>
      <c r="E19" s="2"/>
      <c r="F19" s="2"/>
      <c r="G19" s="2"/>
      <c r="H19" s="2"/>
      <c r="I19">
        <v>9</v>
      </c>
      <c r="J19" s="2"/>
      <c r="K19" s="2"/>
      <c r="L19" s="2"/>
      <c r="M19" s="2"/>
      <c r="N19" s="2"/>
      <c r="O19" s="2"/>
      <c r="P19" s="22">
        <v>10</v>
      </c>
      <c r="Q19" s="24">
        <f t="shared" si="1"/>
        <v>10</v>
      </c>
    </row>
    <row r="20" spans="1:17" ht="15.75" thickBot="1">
      <c r="A20" s="2">
        <v>17</v>
      </c>
      <c r="B20" s="63" t="s">
        <v>82</v>
      </c>
      <c r="C20" s="2"/>
      <c r="D20" s="2"/>
      <c r="E20" s="2"/>
      <c r="F20" s="2"/>
      <c r="G20" s="2"/>
      <c r="H20" s="2"/>
      <c r="I20">
        <v>4</v>
      </c>
      <c r="J20" s="2"/>
      <c r="K20" s="2"/>
      <c r="L20" s="2"/>
      <c r="M20" s="2"/>
      <c r="N20" s="2"/>
      <c r="O20" s="2"/>
      <c r="P20" s="22">
        <v>6</v>
      </c>
      <c r="Q20" s="24">
        <f t="shared" si="1"/>
        <v>5</v>
      </c>
    </row>
    <row r="21" spans="1:17" ht="15.75" thickBot="1">
      <c r="A21" s="2">
        <v>18</v>
      </c>
      <c r="B21" s="63" t="s">
        <v>83</v>
      </c>
      <c r="C21" s="2"/>
      <c r="D21" s="2"/>
      <c r="E21" s="2"/>
      <c r="F21" s="2"/>
      <c r="G21" s="2"/>
      <c r="H21" s="2"/>
      <c r="I21">
        <v>7</v>
      </c>
      <c r="J21" s="2"/>
      <c r="K21" s="2"/>
      <c r="L21" s="2"/>
      <c r="M21" s="2"/>
      <c r="N21" s="2"/>
      <c r="O21" s="2"/>
      <c r="P21" s="22">
        <v>5</v>
      </c>
      <c r="Q21" s="24">
        <f t="shared" si="1"/>
        <v>6</v>
      </c>
    </row>
    <row r="22" spans="1:17" ht="15.75" thickBot="1">
      <c r="A22" s="2">
        <v>19</v>
      </c>
      <c r="B22" s="63" t="s">
        <v>84</v>
      </c>
      <c r="C22" s="2"/>
      <c r="D22" s="2"/>
      <c r="E22" s="2"/>
      <c r="F22" s="2"/>
      <c r="G22" s="2"/>
      <c r="H22" s="2"/>
      <c r="I22">
        <v>6</v>
      </c>
      <c r="J22" s="2"/>
      <c r="K22" s="2"/>
      <c r="L22" s="2"/>
      <c r="M22" s="2"/>
      <c r="N22" s="2"/>
      <c r="O22" s="2"/>
      <c r="P22" s="22">
        <v>7</v>
      </c>
      <c r="Q22" s="24">
        <f t="shared" si="1"/>
        <v>7</v>
      </c>
    </row>
    <row r="23" spans="1:17" ht="15">
      <c r="A23" s="2"/>
      <c r="B23" s="3"/>
      <c r="C23" s="2"/>
      <c r="D23" s="2"/>
      <c r="E23" s="2"/>
      <c r="F23" s="2"/>
      <c r="G23" s="2"/>
      <c r="H23" s="2"/>
      <c r="I23" s="22"/>
      <c r="J23" s="2"/>
      <c r="K23" s="2"/>
      <c r="L23" s="2"/>
      <c r="M23" s="2"/>
      <c r="N23" s="2"/>
      <c r="O23" s="2"/>
      <c r="P23" s="22"/>
      <c r="Q23" s="24"/>
    </row>
    <row r="24" spans="1:17" ht="15">
      <c r="A24" s="2"/>
      <c r="B24" s="3"/>
      <c r="C24" s="2"/>
      <c r="D24" s="2"/>
      <c r="E24" s="2"/>
      <c r="F24" s="2"/>
      <c r="G24" s="2"/>
      <c r="H24" s="2"/>
      <c r="I24" s="22"/>
      <c r="J24" s="2"/>
      <c r="K24" s="2"/>
      <c r="L24" s="2"/>
      <c r="M24" s="2"/>
      <c r="N24" s="2"/>
      <c r="O24" s="2"/>
      <c r="P24" s="22"/>
      <c r="Q24" s="24"/>
    </row>
    <row r="25" spans="1:17" ht="15">
      <c r="A25" s="2"/>
      <c r="B25" s="3"/>
      <c r="C25" s="2"/>
      <c r="D25" s="2"/>
      <c r="E25" s="2"/>
      <c r="F25" s="2"/>
      <c r="G25" s="2"/>
      <c r="H25" s="2"/>
      <c r="I25" s="22"/>
      <c r="J25" s="2"/>
      <c r="K25" s="2"/>
      <c r="L25" s="2"/>
      <c r="M25" s="2"/>
      <c r="N25" s="2"/>
      <c r="O25" s="2"/>
      <c r="P25" s="22"/>
      <c r="Q25" s="24"/>
    </row>
    <row r="26" spans="1:17" ht="15">
      <c r="A26" s="2"/>
      <c r="B26" s="3"/>
      <c r="C26" s="2"/>
      <c r="D26" s="2"/>
      <c r="E26" s="2"/>
      <c r="F26" s="2"/>
      <c r="G26" s="2"/>
      <c r="H26" s="2"/>
      <c r="I26" s="22"/>
      <c r="J26" s="2"/>
      <c r="K26" s="2"/>
      <c r="L26" s="2"/>
      <c r="M26" s="2"/>
      <c r="N26" s="2"/>
      <c r="O26" s="2"/>
      <c r="P26" s="22"/>
      <c r="Q26" s="24"/>
    </row>
    <row r="27" spans="1:17" ht="15">
      <c r="A27" s="2"/>
      <c r="B27" s="3"/>
      <c r="C27" s="2"/>
      <c r="D27" s="2"/>
      <c r="E27" s="2"/>
      <c r="F27" s="2"/>
      <c r="G27" s="2"/>
      <c r="H27" s="2"/>
      <c r="I27" s="22"/>
      <c r="J27" s="2"/>
      <c r="K27" s="2"/>
      <c r="L27" s="2"/>
      <c r="M27" s="2"/>
      <c r="N27" s="2"/>
      <c r="O27" s="2"/>
      <c r="P27" s="22"/>
      <c r="Q27" s="24"/>
    </row>
    <row r="28" spans="1:17" ht="15">
      <c r="A28" s="2"/>
      <c r="B28" s="3"/>
      <c r="C28" s="2"/>
      <c r="D28" s="2"/>
      <c r="E28" s="2"/>
      <c r="F28" s="2"/>
      <c r="G28" s="2"/>
      <c r="H28" s="2"/>
      <c r="I28" s="22"/>
      <c r="J28" s="2"/>
      <c r="K28" s="2"/>
      <c r="L28" s="2"/>
      <c r="M28" s="2"/>
      <c r="N28" s="2"/>
      <c r="O28" s="2"/>
      <c r="P28" s="22"/>
      <c r="Q28" s="24"/>
    </row>
    <row r="29" spans="1:17" ht="15">
      <c r="A29" s="2"/>
      <c r="B29" s="3"/>
      <c r="C29" s="2"/>
      <c r="D29" s="2"/>
      <c r="E29" s="2"/>
      <c r="F29" s="2"/>
      <c r="G29" s="2"/>
      <c r="H29" s="2"/>
      <c r="I29" s="22"/>
      <c r="J29" s="2"/>
      <c r="K29" s="2"/>
      <c r="L29" s="2"/>
      <c r="M29" s="2"/>
      <c r="N29" s="2"/>
      <c r="O29" s="2"/>
      <c r="P29" s="22"/>
      <c r="Q29" s="24"/>
    </row>
    <row r="30" spans="1:17" ht="15">
      <c r="A30" s="2"/>
      <c r="B30" s="3"/>
      <c r="C30" s="2"/>
      <c r="D30" s="2"/>
      <c r="E30" s="2"/>
      <c r="F30" s="2"/>
      <c r="G30" s="2"/>
      <c r="H30" s="2"/>
      <c r="I30" s="22"/>
      <c r="J30" s="2"/>
      <c r="K30" s="2"/>
      <c r="L30" s="2"/>
      <c r="M30" s="2"/>
      <c r="N30" s="2"/>
      <c r="O30" s="2"/>
      <c r="P30" s="22"/>
      <c r="Q30" s="24"/>
    </row>
    <row r="31" spans="1:17" ht="15">
      <c r="A31" s="2"/>
      <c r="B31" s="3"/>
      <c r="C31" s="2"/>
      <c r="D31" s="2"/>
      <c r="E31" s="2"/>
      <c r="F31" s="2"/>
      <c r="G31" s="2"/>
      <c r="H31" s="2"/>
      <c r="I31" s="22"/>
      <c r="J31" s="2"/>
      <c r="K31" s="2"/>
      <c r="L31" s="2"/>
      <c r="M31" s="2"/>
      <c r="N31" s="2"/>
      <c r="O31" s="2"/>
      <c r="P31" s="22"/>
      <c r="Q31" s="24"/>
    </row>
    <row r="32" spans="1:17" ht="15">
      <c r="A32" s="2"/>
      <c r="B32" s="3"/>
      <c r="C32" s="2"/>
      <c r="D32" s="2"/>
      <c r="E32" s="2"/>
      <c r="F32" s="2"/>
      <c r="G32" s="2"/>
      <c r="H32" s="2"/>
      <c r="I32" s="22"/>
      <c r="J32" s="2"/>
      <c r="K32" s="2"/>
      <c r="L32" s="2"/>
      <c r="M32" s="2"/>
      <c r="N32" s="2"/>
      <c r="O32" s="2"/>
      <c r="P32" s="22"/>
      <c r="Q32" s="24"/>
    </row>
    <row r="33" spans="1:17" ht="15">
      <c r="A33" s="2"/>
      <c r="B33" s="3"/>
      <c r="C33" s="2"/>
      <c r="D33" s="2"/>
      <c r="E33" s="2"/>
      <c r="F33" s="2"/>
      <c r="G33" s="2"/>
      <c r="H33" s="2"/>
      <c r="I33" s="22"/>
      <c r="J33" s="2"/>
      <c r="K33" s="2"/>
      <c r="L33" s="2"/>
      <c r="M33" s="2"/>
      <c r="N33" s="2"/>
      <c r="O33" s="2"/>
      <c r="P33" s="22"/>
      <c r="Q33" s="24"/>
    </row>
    <row r="34" spans="1:17" ht="15">
      <c r="A34" s="2"/>
      <c r="B34" s="3"/>
      <c r="C34" s="2"/>
      <c r="D34" s="2"/>
      <c r="E34" s="2"/>
      <c r="F34" s="2"/>
      <c r="G34" s="2"/>
      <c r="H34" s="2"/>
      <c r="I34" s="22"/>
      <c r="J34" s="2"/>
      <c r="K34" s="2"/>
      <c r="L34" s="2"/>
      <c r="M34" s="2"/>
      <c r="N34" s="2"/>
      <c r="O34" s="2"/>
      <c r="P34" s="22"/>
      <c r="Q34" s="24"/>
    </row>
    <row r="35" spans="1:17" ht="15">
      <c r="A35" s="2"/>
      <c r="B35" s="3"/>
      <c r="C35" s="2"/>
      <c r="D35" s="2"/>
      <c r="E35" s="2"/>
      <c r="F35" s="2"/>
      <c r="G35" s="2"/>
      <c r="H35" s="2"/>
      <c r="I35" s="22"/>
      <c r="J35" s="2"/>
      <c r="K35" s="2"/>
      <c r="L35" s="2"/>
      <c r="M35" s="2"/>
      <c r="N35" s="2"/>
      <c r="O35" s="2"/>
      <c r="P35" s="22"/>
      <c r="Q35" s="24"/>
    </row>
    <row r="36" spans="1:17" ht="15">
      <c r="A36" s="2"/>
      <c r="B36" s="3"/>
      <c r="C36" s="2"/>
      <c r="D36" s="2"/>
      <c r="E36" s="2"/>
      <c r="F36" s="2"/>
      <c r="G36" s="2"/>
      <c r="H36" s="2"/>
      <c r="I36" s="22"/>
      <c r="J36" s="2"/>
      <c r="K36" s="2"/>
      <c r="L36" s="2"/>
      <c r="M36" s="2"/>
      <c r="N36" s="2"/>
      <c r="O36" s="2"/>
      <c r="P36" s="22"/>
      <c r="Q36" s="24"/>
    </row>
    <row r="37" spans="1:17" ht="15">
      <c r="A37" s="2"/>
      <c r="B37" s="3"/>
      <c r="C37" s="2"/>
      <c r="D37" s="2"/>
      <c r="E37" s="2"/>
      <c r="F37" s="2"/>
      <c r="G37" s="2"/>
      <c r="H37" s="2"/>
      <c r="I37" s="22"/>
      <c r="J37" s="2"/>
      <c r="K37" s="2"/>
      <c r="L37" s="2"/>
      <c r="M37" s="2"/>
      <c r="N37" s="2"/>
      <c r="O37" s="2"/>
      <c r="P37" s="22"/>
      <c r="Q37" s="24"/>
    </row>
    <row r="38" spans="1:17" ht="15">
      <c r="A38" s="2"/>
      <c r="B38" s="3"/>
      <c r="C38" s="2"/>
      <c r="D38" s="2"/>
      <c r="E38" s="2"/>
      <c r="F38" s="2"/>
      <c r="G38" s="2"/>
      <c r="H38" s="2"/>
      <c r="I38" s="22"/>
      <c r="J38" s="2"/>
      <c r="K38" s="2"/>
      <c r="L38" s="2"/>
      <c r="M38" s="2"/>
      <c r="N38" s="2"/>
      <c r="O38" s="2"/>
      <c r="P38" s="22"/>
      <c r="Q38" s="24"/>
    </row>
    <row r="39" spans="1:17" ht="15">
      <c r="A39" s="2"/>
      <c r="B39" s="3"/>
      <c r="C39" s="2"/>
      <c r="D39" s="2"/>
      <c r="E39" s="2"/>
      <c r="F39" s="2"/>
      <c r="G39" s="2"/>
      <c r="H39" s="2"/>
      <c r="I39" s="22"/>
      <c r="J39" s="2"/>
      <c r="K39" s="2"/>
      <c r="L39" s="2"/>
      <c r="M39" s="2"/>
      <c r="N39" s="2"/>
      <c r="O39" s="2"/>
      <c r="P39" s="22"/>
      <c r="Q39" s="24"/>
    </row>
    <row r="40" spans="1:17" ht="15">
      <c r="A40" s="2"/>
      <c r="B40" s="3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19</v>
      </c>
      <c r="B45" s="115"/>
      <c r="C45" s="1">
        <f>SUMIF(I4:I42,"=1",I4:I42)/1</f>
        <v>0</v>
      </c>
      <c r="D45" s="1">
        <f>SUMIF(I4:I42,"=2",I4:I42)/2</f>
        <v>0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1</v>
      </c>
      <c r="K45" s="1">
        <f>SUMIF(P4:P42,"=3",P4:P42)/3</f>
        <v>3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1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6</v>
      </c>
      <c r="D47" s="1">
        <f>SUMIF(I4:I42,"=5",I4:I42)/5</f>
        <v>3</v>
      </c>
      <c r="E47" s="1">
        <f>SUMIF(I4:I42,"=6",I4:I42)/6</f>
        <v>5</v>
      </c>
      <c r="F47" s="40" t="s">
        <v>12</v>
      </c>
      <c r="G47" s="8"/>
      <c r="H47" s="120"/>
      <c r="I47" s="1">
        <f>SUMIF(P4:P42,"=4",P4:P42)/4</f>
        <v>3</v>
      </c>
      <c r="J47" s="1">
        <f>SUMIF(P4:P42,"=5",P4:P42)/5</f>
        <v>3</v>
      </c>
      <c r="K47" s="1">
        <f>SUMIF(P4:P42,"=6",P4:P42)/6</f>
        <v>2</v>
      </c>
      <c r="L47" s="40" t="s">
        <v>12</v>
      </c>
      <c r="M47" s="122"/>
      <c r="N47" s="1">
        <f>SUMIF(Q4:Q42,"=4",Q4:Q42)/4</f>
        <v>5</v>
      </c>
      <c r="O47" s="1">
        <f>SUMIF(Q4:Q42,"=5",Q4:Q42)/5</f>
        <v>3</v>
      </c>
      <c r="P47" s="1">
        <f>SUMIF(Q4:Q42,"=6",Q4:Q42)/6</f>
        <v>3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22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37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37</v>
      </c>
    </row>
    <row r="49" spans="1:17" ht="12.75">
      <c r="A49" s="107"/>
      <c r="B49" s="115"/>
      <c r="C49" s="1">
        <f>SUMIF(I4:I42,"=7",I4:I42)/7</f>
        <v>2</v>
      </c>
      <c r="D49" s="1">
        <f>SUMIF(I4:I42,"=8",I4:I42)/8</f>
        <v>0</v>
      </c>
      <c r="E49" s="1">
        <f>SUMIF(I4:I42,"=9",I4:I42)/9</f>
        <v>2</v>
      </c>
      <c r="F49" s="4"/>
      <c r="G49" s="4"/>
      <c r="H49" s="120"/>
      <c r="I49" s="1">
        <f>SUMIF(P4:P42,"=7",P4:P42)/7</f>
        <v>3</v>
      </c>
      <c r="J49" s="1">
        <f>SUMIF(P4:P42,"=8",P4:P42)/8</f>
        <v>1</v>
      </c>
      <c r="K49" s="1">
        <f>SUMIF(P4:P42,"=9",P4:P42)/9</f>
        <v>0</v>
      </c>
      <c r="L49" s="12"/>
      <c r="M49" s="121"/>
      <c r="N49" s="1">
        <f>SUMIF(Q4:Q42,"=7",Q4:Q42)/7</f>
        <v>5</v>
      </c>
      <c r="O49" s="1">
        <f>SUMIF(Q4:Q42,"=8",Q4:Q42)/8</f>
        <v>0</v>
      </c>
      <c r="P49" s="1">
        <f>SUMIF(Q4:Q42,"=9",Q4:Q42)/9</f>
        <v>0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0</v>
      </c>
      <c r="D51" s="5">
        <f>SUMIF(I4:I42,"=11",I4:I42)/11</f>
        <v>0</v>
      </c>
      <c r="E51" s="5">
        <f>SUMIF(I4:I42,"=12",I4:I42)/12</f>
        <v>0</v>
      </c>
      <c r="F51" s="109"/>
      <c r="G51" s="11"/>
      <c r="H51" s="120"/>
      <c r="I51" s="5">
        <f>SUMIF(P4:P42,"=10",P4:P42)/10</f>
        <v>3</v>
      </c>
      <c r="J51" s="5">
        <f>SUMIF(P4:P42,"=11",P4:P42)/11</f>
        <v>0</v>
      </c>
      <c r="K51" s="1">
        <f>SUMIF(P4:P42,"=12",P4:P42)/12</f>
        <v>0</v>
      </c>
      <c r="L51" s="12"/>
      <c r="M51" s="121"/>
      <c r="N51" s="5">
        <f>SUMIF(Q4:Q42,"=10",Q4:Q42)/10</f>
        <v>2</v>
      </c>
      <c r="O51" s="5">
        <f>SUMIF(Q4:Q42,"=11",Q4:Q42)/11</f>
        <v>0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1</v>
      </c>
      <c r="D53" s="27">
        <f>SUM(C47:E47)</f>
        <v>14</v>
      </c>
      <c r="E53" s="27">
        <f>SUM(C49:E49)</f>
        <v>4</v>
      </c>
      <c r="F53" s="28">
        <f>SUM(C51:E51)</f>
        <v>0</v>
      </c>
      <c r="G53" s="29"/>
      <c r="H53" s="30"/>
      <c r="I53" s="25">
        <f>SUM(I45:K45)</f>
        <v>4</v>
      </c>
      <c r="J53" s="27">
        <f>SUM(I47:K47)</f>
        <v>8</v>
      </c>
      <c r="K53" s="27">
        <f>SUM(I49:K49)</f>
        <v>4</v>
      </c>
      <c r="L53" s="28">
        <f>SUM(I51:K51)</f>
        <v>3</v>
      </c>
      <c r="M53" s="30"/>
      <c r="N53" s="25">
        <f>SUM(N45:P45)</f>
        <v>1</v>
      </c>
      <c r="O53" s="27">
        <f>SUM(N47:P47)</f>
        <v>11</v>
      </c>
      <c r="P53" s="27">
        <f>SUM(N49:P49)</f>
        <v>5</v>
      </c>
      <c r="Q53" s="27">
        <f>SUM(N51:P51)</f>
        <v>2</v>
      </c>
      <c r="R53" s="31"/>
    </row>
  </sheetData>
  <sheetProtection/>
  <mergeCells count="13">
    <mergeCell ref="A46:A53"/>
    <mergeCell ref="N43:Q43"/>
    <mergeCell ref="A1:Q1"/>
    <mergeCell ref="H44:H51"/>
    <mergeCell ref="M44:M51"/>
    <mergeCell ref="Q44:Q46"/>
    <mergeCell ref="Q50:Q51"/>
    <mergeCell ref="L44:L46"/>
    <mergeCell ref="F44:F46"/>
    <mergeCell ref="F50:F51"/>
    <mergeCell ref="C43:F43"/>
    <mergeCell ref="I43:L43"/>
    <mergeCell ref="B43:B53"/>
  </mergeCells>
  <conditionalFormatting sqref="P4:Q41 I4:I41">
    <cfRule type="cellIs" priority="1" dxfId="14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zoomScalePageLayoutView="0" workbookViewId="0" topLeftCell="A13">
      <selection activeCell="I10" sqref="I10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5.0039062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 t="s">
        <v>1</v>
      </c>
      <c r="D2" s="10" t="s">
        <v>2</v>
      </c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6.2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6.8</v>
      </c>
      <c r="Q3" s="37">
        <f t="shared" si="0"/>
        <v>6.8</v>
      </c>
      <c r="R3" s="39"/>
    </row>
    <row r="4" spans="1:17" ht="16.5" thickBot="1">
      <c r="A4" s="2">
        <v>1</v>
      </c>
      <c r="B4" s="64" t="s">
        <v>66</v>
      </c>
      <c r="C4" s="2"/>
      <c r="D4" s="2"/>
      <c r="E4" s="2"/>
      <c r="F4" s="2"/>
      <c r="G4" s="2"/>
      <c r="H4" s="2"/>
      <c r="I4">
        <v>10</v>
      </c>
      <c r="J4" s="2"/>
      <c r="K4" s="2"/>
      <c r="L4" s="2"/>
      <c r="M4" s="2"/>
      <c r="N4" s="2"/>
      <c r="O4" s="2"/>
      <c r="P4" s="22">
        <v>11</v>
      </c>
      <c r="Q4" s="24">
        <f aca="true" t="shared" si="1" ref="Q4:Q24">ROUND(AVERAGE(I4,P4),0)</f>
        <v>11</v>
      </c>
    </row>
    <row r="5" spans="1:17" ht="16.5" thickBot="1">
      <c r="A5" s="2">
        <v>2</v>
      </c>
      <c r="B5" s="64" t="s">
        <v>67</v>
      </c>
      <c r="C5" s="2"/>
      <c r="D5" s="2"/>
      <c r="E5" s="2"/>
      <c r="F5" s="2"/>
      <c r="G5" s="2"/>
      <c r="H5" s="2"/>
      <c r="I5">
        <v>6</v>
      </c>
      <c r="J5" s="2"/>
      <c r="K5" s="2"/>
      <c r="L5" s="2"/>
      <c r="M5" s="2"/>
      <c r="N5" s="2"/>
      <c r="O5" s="2"/>
      <c r="P5" s="22">
        <v>7</v>
      </c>
      <c r="Q5" s="24">
        <f t="shared" si="1"/>
        <v>7</v>
      </c>
    </row>
    <row r="6" spans="1:17" ht="16.5" thickBot="1">
      <c r="A6" s="2">
        <v>3</v>
      </c>
      <c r="B6" s="64" t="s">
        <v>68</v>
      </c>
      <c r="C6" s="2"/>
      <c r="D6" s="2"/>
      <c r="E6" s="2"/>
      <c r="F6" s="2"/>
      <c r="G6" s="2"/>
      <c r="H6" s="2"/>
      <c r="I6">
        <v>7</v>
      </c>
      <c r="J6" s="2"/>
      <c r="K6" s="2"/>
      <c r="L6" s="2"/>
      <c r="M6" s="2"/>
      <c r="N6" s="2"/>
      <c r="O6" s="2"/>
      <c r="P6" s="22">
        <v>8</v>
      </c>
      <c r="Q6" s="24">
        <f t="shared" si="1"/>
        <v>8</v>
      </c>
    </row>
    <row r="7" spans="1:17" ht="16.5" thickBot="1">
      <c r="A7" s="2">
        <v>4</v>
      </c>
      <c r="B7" s="64" t="s">
        <v>69</v>
      </c>
      <c r="C7" s="2"/>
      <c r="D7" s="2"/>
      <c r="E7" s="2"/>
      <c r="F7" s="2"/>
      <c r="G7" s="2"/>
      <c r="H7" s="2"/>
      <c r="I7">
        <v>7</v>
      </c>
      <c r="J7" s="2"/>
      <c r="K7" s="2"/>
      <c r="L7" s="2"/>
      <c r="M7" s="2"/>
      <c r="N7" s="2"/>
      <c r="O7" s="2"/>
      <c r="P7" s="22">
        <v>8</v>
      </c>
      <c r="Q7" s="24">
        <f t="shared" si="1"/>
        <v>8</v>
      </c>
    </row>
    <row r="8" spans="1:17" ht="16.5" thickBot="1">
      <c r="A8" s="2">
        <v>5</v>
      </c>
      <c r="B8" s="64" t="s">
        <v>70</v>
      </c>
      <c r="C8" s="2"/>
      <c r="D8" s="2"/>
      <c r="E8" s="2"/>
      <c r="F8" s="2"/>
      <c r="G8" s="2"/>
      <c r="H8" s="2"/>
      <c r="I8">
        <v>10</v>
      </c>
      <c r="J8" s="2"/>
      <c r="K8" s="2"/>
      <c r="L8" s="2"/>
      <c r="M8" s="2"/>
      <c r="N8" s="2"/>
      <c r="O8" s="2"/>
      <c r="P8" s="22">
        <v>11</v>
      </c>
      <c r="Q8" s="24">
        <f t="shared" si="1"/>
        <v>11</v>
      </c>
    </row>
    <row r="9" spans="1:17" ht="16.5" thickBot="1">
      <c r="A9" s="2">
        <v>6</v>
      </c>
      <c r="B9" s="64" t="s">
        <v>71</v>
      </c>
      <c r="C9" s="2"/>
      <c r="D9" s="2"/>
      <c r="E9" s="2"/>
      <c r="F9" s="2"/>
      <c r="G9" s="2"/>
      <c r="H9" s="2"/>
      <c r="I9">
        <v>5</v>
      </c>
      <c r="J9" s="2"/>
      <c r="K9" s="2"/>
      <c r="L9" s="2"/>
      <c r="M9" s="2"/>
      <c r="N9" s="2"/>
      <c r="O9" s="2"/>
      <c r="P9" s="22">
        <v>2</v>
      </c>
      <c r="Q9" s="24">
        <f t="shared" si="1"/>
        <v>4</v>
      </c>
    </row>
    <row r="10" spans="1:17" ht="16.5" thickBot="1">
      <c r="A10" s="2">
        <v>7</v>
      </c>
      <c r="B10" s="64" t="s">
        <v>72</v>
      </c>
      <c r="C10" s="2"/>
      <c r="D10" s="2"/>
      <c r="E10" s="2"/>
      <c r="F10" s="2"/>
      <c r="G10" s="2"/>
      <c r="H10" s="2"/>
      <c r="I10">
        <v>4</v>
      </c>
      <c r="J10" s="2"/>
      <c r="K10" s="2"/>
      <c r="L10" s="2"/>
      <c r="M10" s="2"/>
      <c r="N10" s="2"/>
      <c r="O10" s="2"/>
      <c r="P10" s="22">
        <v>5</v>
      </c>
      <c r="Q10" s="24">
        <f t="shared" si="1"/>
        <v>5</v>
      </c>
    </row>
    <row r="11" spans="1:17" ht="16.5" thickBot="1">
      <c r="A11" s="2">
        <v>8</v>
      </c>
      <c r="B11" s="64" t="s">
        <v>73</v>
      </c>
      <c r="C11" s="2"/>
      <c r="D11" s="6"/>
      <c r="E11" s="6"/>
      <c r="F11" s="2"/>
      <c r="G11" s="2"/>
      <c r="H11" s="2"/>
      <c r="I11">
        <v>5</v>
      </c>
      <c r="J11" s="2"/>
      <c r="K11" s="2"/>
      <c r="L11" s="2"/>
      <c r="M11" s="2"/>
      <c r="N11" s="2"/>
      <c r="O11" s="2"/>
      <c r="P11" s="22">
        <v>5</v>
      </c>
      <c r="Q11" s="24">
        <f t="shared" si="1"/>
        <v>5</v>
      </c>
    </row>
    <row r="12" spans="1:17" ht="16.5" thickBot="1">
      <c r="A12" s="2">
        <v>9</v>
      </c>
      <c r="B12" s="64" t="s">
        <v>74</v>
      </c>
      <c r="C12" s="46"/>
      <c r="D12" s="2"/>
      <c r="E12" s="2"/>
      <c r="F12" s="47"/>
      <c r="G12" s="2"/>
      <c r="H12" s="2"/>
      <c r="I12">
        <v>5</v>
      </c>
      <c r="J12" s="2"/>
      <c r="K12" s="2"/>
      <c r="L12" s="2"/>
      <c r="M12" s="2"/>
      <c r="N12" s="2"/>
      <c r="O12" s="2"/>
      <c r="P12" s="22">
        <v>6</v>
      </c>
      <c r="Q12" s="24">
        <f t="shared" si="1"/>
        <v>6</v>
      </c>
    </row>
    <row r="13" spans="1:17" ht="16.5" thickBot="1">
      <c r="A13" s="2">
        <v>10</v>
      </c>
      <c r="B13" s="64" t="s">
        <v>75</v>
      </c>
      <c r="C13" s="2"/>
      <c r="D13" s="50"/>
      <c r="E13" s="50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6</v>
      </c>
      <c r="Q13" s="24">
        <f t="shared" si="1"/>
        <v>6</v>
      </c>
    </row>
    <row r="14" spans="1:17" ht="16.5" thickBot="1">
      <c r="A14" s="2">
        <v>11</v>
      </c>
      <c r="B14" s="64" t="s">
        <v>76</v>
      </c>
      <c r="C14" s="2"/>
      <c r="D14" s="2"/>
      <c r="E14" s="2"/>
      <c r="F14" s="2"/>
      <c r="G14" s="2"/>
      <c r="H14" s="2"/>
      <c r="I14">
        <v>6</v>
      </c>
      <c r="J14" s="2"/>
      <c r="K14" s="2"/>
      <c r="L14" s="2"/>
      <c r="M14" s="2"/>
      <c r="N14" s="2"/>
      <c r="O14" s="2"/>
      <c r="P14" s="22">
        <v>7</v>
      </c>
      <c r="Q14" s="24">
        <f t="shared" si="1"/>
        <v>7</v>
      </c>
    </row>
    <row r="15" spans="1:17" ht="16.5" thickBot="1">
      <c r="A15" s="2">
        <v>12</v>
      </c>
      <c r="B15" s="64" t="s">
        <v>77</v>
      </c>
      <c r="C15" s="2"/>
      <c r="D15" s="2"/>
      <c r="E15" s="2"/>
      <c r="F15" s="2"/>
      <c r="G15" s="2"/>
      <c r="H15" s="2"/>
      <c r="I15">
        <v>6</v>
      </c>
      <c r="J15" s="2"/>
      <c r="K15" s="2"/>
      <c r="L15" s="2"/>
      <c r="M15" s="2"/>
      <c r="N15" s="2"/>
      <c r="O15" s="2"/>
      <c r="P15" s="22">
        <v>6</v>
      </c>
      <c r="Q15" s="24">
        <f t="shared" si="1"/>
        <v>6</v>
      </c>
    </row>
    <row r="16" spans="1:17" ht="16.5" thickBot="1">
      <c r="A16" s="2">
        <v>13</v>
      </c>
      <c r="B16" s="64" t="s">
        <v>78</v>
      </c>
      <c r="C16" s="2"/>
      <c r="D16" s="2"/>
      <c r="E16" s="2"/>
      <c r="F16" s="2"/>
      <c r="G16" s="2"/>
      <c r="H16" s="2"/>
      <c r="I16">
        <v>8</v>
      </c>
      <c r="J16" s="2"/>
      <c r="K16" s="2"/>
      <c r="L16" s="2"/>
      <c r="M16" s="2"/>
      <c r="N16" s="2"/>
      <c r="O16" s="2"/>
      <c r="P16" s="22">
        <v>4</v>
      </c>
      <c r="Q16" s="24">
        <f t="shared" si="1"/>
        <v>6</v>
      </c>
    </row>
    <row r="17" spans="1:17" ht="16.5" thickBot="1">
      <c r="A17" s="2">
        <v>14</v>
      </c>
      <c r="B17" s="64" t="s">
        <v>79</v>
      </c>
      <c r="C17" s="2"/>
      <c r="D17" s="2"/>
      <c r="E17" s="2"/>
      <c r="F17" s="2"/>
      <c r="G17" s="2"/>
      <c r="H17" s="2"/>
      <c r="I17">
        <v>7</v>
      </c>
      <c r="J17" s="2"/>
      <c r="K17" s="2"/>
      <c r="L17" s="2"/>
      <c r="M17" s="2"/>
      <c r="N17" s="2"/>
      <c r="O17" s="2"/>
      <c r="P17" s="22">
        <v>9</v>
      </c>
      <c r="Q17" s="24">
        <f t="shared" si="1"/>
        <v>8</v>
      </c>
    </row>
    <row r="18" spans="1:17" ht="16.5" thickBot="1">
      <c r="A18" s="2">
        <v>15</v>
      </c>
      <c r="B18" s="64" t="s">
        <v>80</v>
      </c>
      <c r="C18" s="2"/>
      <c r="D18" s="2"/>
      <c r="E18" s="2"/>
      <c r="F18" s="2"/>
      <c r="G18" s="2"/>
      <c r="H18" s="2"/>
      <c r="I18">
        <v>4</v>
      </c>
      <c r="J18" s="2"/>
      <c r="K18" s="2"/>
      <c r="L18" s="2"/>
      <c r="M18" s="2"/>
      <c r="N18" s="2"/>
      <c r="O18" s="2"/>
      <c r="P18" s="22">
        <v>10</v>
      </c>
      <c r="Q18" s="24">
        <f t="shared" si="1"/>
        <v>7</v>
      </c>
    </row>
    <row r="19" spans="1:17" ht="16.5" thickBot="1">
      <c r="A19" s="2">
        <v>16</v>
      </c>
      <c r="B19" s="64" t="s">
        <v>81</v>
      </c>
      <c r="C19" s="2"/>
      <c r="D19" s="2"/>
      <c r="E19" s="2"/>
      <c r="F19" s="2"/>
      <c r="G19" s="2"/>
      <c r="H19" s="2"/>
      <c r="I19">
        <v>9</v>
      </c>
      <c r="J19" s="2"/>
      <c r="K19" s="2"/>
      <c r="L19" s="2"/>
      <c r="M19" s="2"/>
      <c r="N19" s="2"/>
      <c r="O19" s="2"/>
      <c r="P19" s="22">
        <v>5</v>
      </c>
      <c r="Q19" s="24">
        <f t="shared" si="1"/>
        <v>7</v>
      </c>
    </row>
    <row r="20" spans="1:17" ht="16.5" thickBot="1">
      <c r="A20" s="2">
        <v>17</v>
      </c>
      <c r="B20" s="64" t="s">
        <v>82</v>
      </c>
      <c r="C20" s="2"/>
      <c r="D20" s="2"/>
      <c r="E20" s="2"/>
      <c r="F20" s="2"/>
      <c r="G20" s="2"/>
      <c r="H20" s="2"/>
      <c r="I20">
        <v>5</v>
      </c>
      <c r="J20" s="2"/>
      <c r="K20" s="2"/>
      <c r="L20" s="2"/>
      <c r="M20" s="2"/>
      <c r="N20" s="2"/>
      <c r="O20" s="2"/>
      <c r="P20" s="22">
        <v>4</v>
      </c>
      <c r="Q20" s="24">
        <f t="shared" si="1"/>
        <v>5</v>
      </c>
    </row>
    <row r="21" spans="1:17" ht="16.5" thickBot="1">
      <c r="A21" s="2">
        <v>18</v>
      </c>
      <c r="B21" s="64" t="s">
        <v>83</v>
      </c>
      <c r="C21" s="2"/>
      <c r="D21" s="2"/>
      <c r="E21" s="2"/>
      <c r="F21" s="2"/>
      <c r="G21" s="2"/>
      <c r="H21" s="2"/>
      <c r="I21">
        <v>6</v>
      </c>
      <c r="J21" s="2"/>
      <c r="K21" s="2"/>
      <c r="L21" s="2"/>
      <c r="M21" s="2"/>
      <c r="N21" s="2"/>
      <c r="O21" s="2"/>
      <c r="P21" s="22">
        <v>9</v>
      </c>
      <c r="Q21" s="24">
        <f t="shared" si="1"/>
        <v>8</v>
      </c>
    </row>
    <row r="22" spans="1:17" ht="16.5" thickBot="1">
      <c r="A22" s="2">
        <v>19</v>
      </c>
      <c r="B22" s="64" t="s">
        <v>84</v>
      </c>
      <c r="C22" s="2"/>
      <c r="D22" s="2"/>
      <c r="E22" s="2"/>
      <c r="F22" s="2"/>
      <c r="G22" s="2"/>
      <c r="H22" s="2"/>
      <c r="I22">
        <v>3</v>
      </c>
      <c r="J22" s="2"/>
      <c r="K22" s="2"/>
      <c r="L22" s="2"/>
      <c r="M22" s="2"/>
      <c r="N22" s="2"/>
      <c r="O22" s="2"/>
      <c r="P22" s="22">
        <v>5</v>
      </c>
      <c r="Q22" s="24">
        <f t="shared" si="1"/>
        <v>4</v>
      </c>
    </row>
    <row r="23" spans="1:17" ht="16.5" thickBot="1">
      <c r="A23" s="2">
        <v>20</v>
      </c>
      <c r="B23" s="64" t="s">
        <v>85</v>
      </c>
      <c r="C23" s="2"/>
      <c r="D23" s="2"/>
      <c r="E23" s="2"/>
      <c r="F23" s="2"/>
      <c r="G23" s="2"/>
      <c r="H23" s="2"/>
      <c r="I23">
        <v>7</v>
      </c>
      <c r="J23" s="2"/>
      <c r="K23" s="2"/>
      <c r="L23" s="2"/>
      <c r="M23" s="2"/>
      <c r="N23" s="2"/>
      <c r="O23" s="2"/>
      <c r="P23" s="22">
        <v>6</v>
      </c>
      <c r="Q23" s="24">
        <f t="shared" si="1"/>
        <v>7</v>
      </c>
    </row>
    <row r="24" spans="1:17" ht="16.5" thickBot="1">
      <c r="A24" s="2">
        <v>21</v>
      </c>
      <c r="B24" s="64" t="s">
        <v>86</v>
      </c>
      <c r="C24" s="2"/>
      <c r="D24" s="2"/>
      <c r="E24" s="2"/>
      <c r="F24" s="2"/>
      <c r="G24" s="2"/>
      <c r="H24" s="2"/>
      <c r="I24">
        <v>5</v>
      </c>
      <c r="J24" s="2"/>
      <c r="K24" s="2"/>
      <c r="L24" s="2"/>
      <c r="M24" s="2"/>
      <c r="N24" s="2"/>
      <c r="O24" s="2"/>
      <c r="P24" s="22">
        <v>8</v>
      </c>
      <c r="Q24" s="24">
        <f t="shared" si="1"/>
        <v>7</v>
      </c>
    </row>
    <row r="25" spans="1:17" ht="16.5" thickBot="1">
      <c r="A25" s="2">
        <v>22</v>
      </c>
      <c r="B25" s="5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2"/>
      <c r="Q25" s="24"/>
    </row>
    <row r="26" spans="1:17" ht="16.5" thickBot="1">
      <c r="A26" s="2">
        <v>23</v>
      </c>
      <c r="B26" s="5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2"/>
      <c r="Q26" s="24"/>
    </row>
    <row r="27" spans="1:17" ht="16.5" thickBot="1">
      <c r="A27" s="2">
        <v>24</v>
      </c>
      <c r="B27" s="5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2"/>
      <c r="Q27" s="24"/>
    </row>
    <row r="28" spans="1:17" ht="16.5" thickBot="1">
      <c r="A28" s="2">
        <v>25</v>
      </c>
      <c r="B28" s="5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2"/>
      <c r="Q28" s="24"/>
    </row>
    <row r="29" spans="1:17" ht="16.5" thickBot="1">
      <c r="A29" s="2">
        <v>26</v>
      </c>
      <c r="B29" s="5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2"/>
      <c r="Q29" s="24"/>
    </row>
    <row r="30" spans="1:17" ht="16.5" thickBot="1">
      <c r="A30" s="2">
        <v>27</v>
      </c>
      <c r="B30" s="52"/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2"/>
      <c r="Q30" s="24"/>
    </row>
    <row r="31" spans="1:17" ht="16.5" thickBot="1">
      <c r="A31" s="2">
        <v>28</v>
      </c>
      <c r="B31" s="5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2"/>
      <c r="Q31" s="24"/>
    </row>
    <row r="32" spans="1:17" ht="16.5" thickBot="1">
      <c r="A32" s="2">
        <v>29</v>
      </c>
      <c r="B32" s="5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2"/>
      <c r="Q32" s="24"/>
    </row>
    <row r="33" spans="1:17" ht="16.5" thickBot="1">
      <c r="A33" s="2">
        <v>30</v>
      </c>
      <c r="B33" s="5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2"/>
      <c r="Q33" s="24"/>
    </row>
    <row r="34" spans="1:17" ht="16.5" thickBot="1">
      <c r="A34" s="2">
        <v>31</v>
      </c>
      <c r="B34" s="5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2"/>
      <c r="Q34" s="24"/>
    </row>
    <row r="35" spans="1:17" ht="16.5" thickBot="1">
      <c r="A35" s="2">
        <v>32</v>
      </c>
      <c r="B35" s="5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</row>
    <row r="36" spans="1:17" ht="16.5" thickBot="1">
      <c r="A36" s="2">
        <v>33</v>
      </c>
      <c r="B36" s="52"/>
      <c r="C36" s="2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</row>
    <row r="37" spans="1:17" ht="16.5" thickBot="1">
      <c r="A37" s="2">
        <v>34</v>
      </c>
      <c r="B37" s="5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2"/>
      <c r="Q37" s="24"/>
    </row>
    <row r="38" spans="1:17" ht="16.5" thickBot="1">
      <c r="A38" s="2">
        <v>35</v>
      </c>
      <c r="B38" s="52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2"/>
      <c r="Q38" s="24"/>
    </row>
    <row r="39" spans="1:17" ht="15.75">
      <c r="A39" s="2"/>
      <c r="B39" s="65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2"/>
      <c r="Q39" s="24"/>
    </row>
    <row r="40" spans="1:17" ht="15.75">
      <c r="A40" s="2"/>
      <c r="B40" s="65"/>
      <c r="C40" s="2"/>
      <c r="D40" s="2"/>
      <c r="E40" s="2"/>
      <c r="F40" s="2"/>
      <c r="G40" s="2"/>
      <c r="H40" s="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45</f>
        <v>0</v>
      </c>
      <c r="D42" s="4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45</f>
        <v>0</v>
      </c>
      <c r="E42" s="4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45</f>
        <v>0</v>
      </c>
      <c r="F42" s="4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45</f>
        <v>0</v>
      </c>
      <c r="G42" s="4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45</f>
        <v>0</v>
      </c>
      <c r="H42" s="4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45</f>
        <v>0</v>
      </c>
      <c r="I42" s="43"/>
      <c r="J42" s="4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45</f>
        <v>0</v>
      </c>
      <c r="K42" s="4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45</f>
        <v>0</v>
      </c>
      <c r="L42" s="4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45</f>
        <v>0</v>
      </c>
      <c r="M42" s="4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45</f>
        <v>0</v>
      </c>
      <c r="N42" s="4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45</f>
        <v>0</v>
      </c>
      <c r="O42" s="4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45</f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21</v>
      </c>
      <c r="B45" s="115"/>
      <c r="C45" s="1">
        <f>SUMIF(I4:I42,"=1",I4:I42)/1</f>
        <v>0</v>
      </c>
      <c r="D45" s="1">
        <f>SUMIF(I4:I42,"=2",I4:I42)/2</f>
        <v>0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1</v>
      </c>
      <c r="K45" s="1">
        <f>SUMIF(P4:P42,"=3",P4:P42)/3</f>
        <v>0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0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2</v>
      </c>
      <c r="D47" s="1">
        <f>SUMIF(I4:I42,"=5",I4:I42)/5</f>
        <v>5</v>
      </c>
      <c r="E47" s="1">
        <f>SUMIF(I4:I42,"=6",I4:I42)/6</f>
        <v>5</v>
      </c>
      <c r="F47" s="40" t="s">
        <v>12</v>
      </c>
      <c r="G47" s="8"/>
      <c r="H47" s="120"/>
      <c r="I47" s="1">
        <f>SUMIF(P4:P42,"=4",P4:P42)/4</f>
        <v>2</v>
      </c>
      <c r="J47" s="1">
        <f>SUMIF(P4:P42,"=5",P4:P42)/5</f>
        <v>4</v>
      </c>
      <c r="K47" s="1">
        <f>SUMIF(P4:P42,"=6",P4:P42)/6</f>
        <v>4</v>
      </c>
      <c r="L47" s="40" t="s">
        <v>12</v>
      </c>
      <c r="M47" s="122"/>
      <c r="N47" s="1">
        <f>SUMIF(Q4:Q42,"=4",Q4:Q42)/4</f>
        <v>2</v>
      </c>
      <c r="O47" s="1">
        <f>SUMIF(Q4:Q42,"=5",Q4:Q42)/5</f>
        <v>3</v>
      </c>
      <c r="P47" s="1">
        <f>SUMIF(Q4:Q42,"=6",Q4:Q42)/6</f>
        <v>4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39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48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58</v>
      </c>
    </row>
    <row r="49" spans="1:17" ht="12.75">
      <c r="A49" s="107"/>
      <c r="B49" s="115"/>
      <c r="C49" s="1">
        <f>SUMIF(I4:I42,"=7",I4:I42)/7</f>
        <v>4</v>
      </c>
      <c r="D49" s="1">
        <f>SUMIF(I4:I42,"=8",I4:I42)/8</f>
        <v>1</v>
      </c>
      <c r="E49" s="1">
        <f>SUMIF(I4:I42,"=9",I4:I42)/9</f>
        <v>1</v>
      </c>
      <c r="F49" s="4"/>
      <c r="G49" s="4"/>
      <c r="H49" s="120"/>
      <c r="I49" s="1">
        <f>SUMIF(P4:P42,"=7",P4:P42)/7</f>
        <v>2</v>
      </c>
      <c r="J49" s="1">
        <f>SUMIF(P4:P42,"=8",P4:P42)/8</f>
        <v>3</v>
      </c>
      <c r="K49" s="1">
        <f>SUMIF(P4:P42,"=9",P4:P42)/9</f>
        <v>2</v>
      </c>
      <c r="L49" s="12"/>
      <c r="M49" s="121"/>
      <c r="N49" s="1">
        <f>SUMIF(Q4:Q42,"=7",Q4:Q42)/7</f>
        <v>6</v>
      </c>
      <c r="O49" s="1">
        <f>SUMIF(Q4:Q42,"=8",Q4:Q42)/8</f>
        <v>4</v>
      </c>
      <c r="P49" s="1">
        <f>SUMIF(Q4:Q42,"=9",Q4:Q42)/9</f>
        <v>0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2</v>
      </c>
      <c r="D51" s="5">
        <f>SUMIF(I4:I42,"=11",I4:I42)/11</f>
        <v>0</v>
      </c>
      <c r="E51" s="5">
        <f>SUMIF(I4:I42,"=12",I4:I42)/12</f>
        <v>0</v>
      </c>
      <c r="F51" s="109"/>
      <c r="G51" s="11"/>
      <c r="H51" s="120"/>
      <c r="I51" s="5">
        <f>SUMIF(P4:P42,"=10",P4:P42)/10</f>
        <v>1</v>
      </c>
      <c r="J51" s="5">
        <f>SUMIF(P4:P42,"=11",P4:P42)/11</f>
        <v>2</v>
      </c>
      <c r="K51" s="1">
        <f>SUMIF(P4:P42,"=12",P4:P42)/12</f>
        <v>0</v>
      </c>
      <c r="L51" s="12"/>
      <c r="M51" s="121"/>
      <c r="N51" s="5">
        <f>SUMIF(Q4:Q42,"=10",Q4:Q42)/10</f>
        <v>0</v>
      </c>
      <c r="O51" s="5">
        <f>SUMIF(Q4:Q42,"=11",Q4:Q42)/11</f>
        <v>2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1</v>
      </c>
      <c r="D53" s="27">
        <f>SUM(C47:E47)</f>
        <v>12</v>
      </c>
      <c r="E53" s="27">
        <f>SUM(C49:E49)</f>
        <v>6</v>
      </c>
      <c r="F53" s="28">
        <f>SUM(C51:E51)</f>
        <v>2</v>
      </c>
      <c r="G53" s="29"/>
      <c r="H53" s="30"/>
      <c r="I53" s="25">
        <f>SUM(I45:K45)</f>
        <v>1</v>
      </c>
      <c r="J53" s="27">
        <f>SUM(I47:K47)</f>
        <v>10</v>
      </c>
      <c r="K53" s="27">
        <f>SUM(I49:K49)</f>
        <v>7</v>
      </c>
      <c r="L53" s="28">
        <f>SUM(I51:K51)</f>
        <v>3</v>
      </c>
      <c r="M53" s="30"/>
      <c r="N53" s="25">
        <f>SUM(N45:P45)</f>
        <v>0</v>
      </c>
      <c r="O53" s="27">
        <f>SUM(N47:P47)</f>
        <v>9</v>
      </c>
      <c r="P53" s="27">
        <f>SUM(N49:P49)</f>
        <v>10</v>
      </c>
      <c r="Q53" s="27">
        <f>SUM(N51:P51)</f>
        <v>2</v>
      </c>
      <c r="R53" s="31"/>
    </row>
  </sheetData>
  <sheetProtection/>
  <mergeCells count="13">
    <mergeCell ref="A1:Q1"/>
    <mergeCell ref="B43:B53"/>
    <mergeCell ref="C43:F43"/>
    <mergeCell ref="I43:L43"/>
    <mergeCell ref="N43:Q43"/>
    <mergeCell ref="F44:F46"/>
    <mergeCell ref="H44:H51"/>
    <mergeCell ref="L44:L46"/>
    <mergeCell ref="M44:M51"/>
    <mergeCell ref="Q44:Q46"/>
    <mergeCell ref="A46:A53"/>
    <mergeCell ref="F50:F51"/>
    <mergeCell ref="Q50:Q51"/>
  </mergeCells>
  <conditionalFormatting sqref="I4:I41 P4:Q41">
    <cfRule type="cellIs" priority="1" dxfId="14" operator="lessThan" stopIfTrue="1">
      <formula>4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showGridLines="0" zoomScale="90" zoomScaleNormal="90" zoomScalePageLayoutView="0" workbookViewId="0" topLeftCell="A1">
      <pane xSplit="5" ySplit="3" topLeftCell="F4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G59" sqref="G59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5.0039062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 t="s">
        <v>1</v>
      </c>
      <c r="D2" s="10" t="s">
        <v>2</v>
      </c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7.5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7.3</v>
      </c>
      <c r="Q3" s="37">
        <f t="shared" si="0"/>
        <v>7.7</v>
      </c>
      <c r="R3" s="39"/>
    </row>
    <row r="4" spans="1:17" ht="16.5" thickBot="1">
      <c r="A4" s="2">
        <v>1</v>
      </c>
      <c r="B4" s="64" t="s">
        <v>66</v>
      </c>
      <c r="C4" s="2"/>
      <c r="D4" s="2"/>
      <c r="E4" s="2"/>
      <c r="F4" s="2"/>
      <c r="G4" s="2"/>
      <c r="H4" s="2"/>
      <c r="I4">
        <v>10</v>
      </c>
      <c r="J4" s="2"/>
      <c r="K4" s="2"/>
      <c r="L4" s="2"/>
      <c r="M4" s="2"/>
      <c r="N4" s="2"/>
      <c r="O4" s="2"/>
      <c r="P4" s="22">
        <v>11</v>
      </c>
      <c r="Q4" s="24">
        <f aca="true" t="shared" si="1" ref="Q4:Q22">ROUND(AVERAGE(I4,P4),0)</f>
        <v>11</v>
      </c>
    </row>
    <row r="5" spans="1:17" ht="16.5" thickBot="1">
      <c r="A5" s="2">
        <v>2</v>
      </c>
      <c r="B5" s="64" t="s">
        <v>67</v>
      </c>
      <c r="C5" s="2"/>
      <c r="D5" s="2"/>
      <c r="E5" s="2"/>
      <c r="F5" s="2"/>
      <c r="G5" s="2"/>
      <c r="H5" s="2"/>
      <c r="I5">
        <v>6</v>
      </c>
      <c r="J5" s="2"/>
      <c r="K5" s="2"/>
      <c r="L5" s="2"/>
      <c r="M5" s="2"/>
      <c r="N5" s="2"/>
      <c r="O5" s="2"/>
      <c r="P5" s="22">
        <v>7</v>
      </c>
      <c r="Q5" s="24">
        <f t="shared" si="1"/>
        <v>7</v>
      </c>
    </row>
    <row r="6" spans="1:17" ht="16.5" thickBot="1">
      <c r="A6" s="2">
        <v>3</v>
      </c>
      <c r="B6" s="64" t="s">
        <v>68</v>
      </c>
      <c r="C6" s="2"/>
      <c r="D6" s="2"/>
      <c r="E6" s="2"/>
      <c r="F6" s="2"/>
      <c r="G6" s="2"/>
      <c r="H6" s="2"/>
      <c r="I6">
        <v>7</v>
      </c>
      <c r="J6" s="2"/>
      <c r="K6" s="2"/>
      <c r="L6" s="2"/>
      <c r="M6" s="2"/>
      <c r="N6" s="2"/>
      <c r="O6" s="2"/>
      <c r="P6" s="22">
        <v>8</v>
      </c>
      <c r="Q6" s="24">
        <f t="shared" si="1"/>
        <v>8</v>
      </c>
    </row>
    <row r="7" spans="1:17" ht="16.5" thickBot="1">
      <c r="A7" s="2">
        <v>4</v>
      </c>
      <c r="B7" s="64" t="s">
        <v>69</v>
      </c>
      <c r="C7" s="2"/>
      <c r="D7" s="2"/>
      <c r="E7" s="2"/>
      <c r="F7" s="2"/>
      <c r="G7" s="2"/>
      <c r="H7" s="2"/>
      <c r="I7">
        <v>7</v>
      </c>
      <c r="J7" s="2"/>
      <c r="K7" s="2"/>
      <c r="L7" s="2"/>
      <c r="M7" s="2"/>
      <c r="N7" s="2"/>
      <c r="O7" s="2"/>
      <c r="P7" s="22">
        <v>8</v>
      </c>
      <c r="Q7" s="24">
        <f t="shared" si="1"/>
        <v>8</v>
      </c>
    </row>
    <row r="8" spans="1:17" ht="16.5" thickBot="1">
      <c r="A8" s="2">
        <v>5</v>
      </c>
      <c r="B8" s="64" t="s">
        <v>70</v>
      </c>
      <c r="C8" s="2"/>
      <c r="D8" s="2"/>
      <c r="E8" s="2"/>
      <c r="F8" s="2"/>
      <c r="G8" s="2"/>
      <c r="H8" s="2"/>
      <c r="I8">
        <v>10</v>
      </c>
      <c r="J8" s="2"/>
      <c r="K8" s="2"/>
      <c r="L8" s="2"/>
      <c r="M8" s="2"/>
      <c r="N8" s="2"/>
      <c r="O8" s="2"/>
      <c r="P8" s="22">
        <v>11</v>
      </c>
      <c r="Q8" s="24">
        <f t="shared" si="1"/>
        <v>11</v>
      </c>
    </row>
    <row r="9" spans="1:17" ht="16.5" thickBot="1">
      <c r="A9" s="2">
        <v>6</v>
      </c>
      <c r="B9" s="64" t="s">
        <v>71</v>
      </c>
      <c r="C9" s="2"/>
      <c r="D9" s="2"/>
      <c r="E9" s="2"/>
      <c r="F9" s="2"/>
      <c r="G9" s="2"/>
      <c r="H9" s="2"/>
      <c r="I9">
        <v>2</v>
      </c>
      <c r="J9" s="2"/>
      <c r="K9" s="2"/>
      <c r="L9" s="2"/>
      <c r="M9" s="2"/>
      <c r="N9" s="2"/>
      <c r="O9" s="2"/>
      <c r="P9" s="22">
        <v>2</v>
      </c>
      <c r="Q9" s="24">
        <f t="shared" si="1"/>
        <v>2</v>
      </c>
    </row>
    <row r="10" spans="1:17" ht="16.5" thickBot="1">
      <c r="A10" s="2">
        <v>7</v>
      </c>
      <c r="B10" s="64" t="s">
        <v>72</v>
      </c>
      <c r="C10" s="2"/>
      <c r="D10" s="2"/>
      <c r="E10" s="2"/>
      <c r="F10" s="2"/>
      <c r="G10" s="2"/>
      <c r="H10" s="2"/>
      <c r="I10">
        <v>4</v>
      </c>
      <c r="J10" s="2"/>
      <c r="K10" s="2"/>
      <c r="L10" s="2"/>
      <c r="M10" s="2"/>
      <c r="N10" s="2"/>
      <c r="O10" s="2"/>
      <c r="P10" s="22">
        <v>5</v>
      </c>
      <c r="Q10" s="24">
        <f t="shared" si="1"/>
        <v>5</v>
      </c>
    </row>
    <row r="11" spans="1:17" ht="16.5" thickBot="1">
      <c r="A11" s="2">
        <v>8</v>
      </c>
      <c r="B11" s="64" t="s">
        <v>73</v>
      </c>
      <c r="C11" s="2"/>
      <c r="D11" s="6"/>
      <c r="E11" s="6"/>
      <c r="F11" s="2"/>
      <c r="G11" s="2"/>
      <c r="H11" s="2"/>
      <c r="I11">
        <v>5</v>
      </c>
      <c r="J11" s="2"/>
      <c r="K11" s="2"/>
      <c r="L11" s="2"/>
      <c r="M11" s="2"/>
      <c r="N11" s="2"/>
      <c r="O11" s="2"/>
      <c r="P11" s="22">
        <v>5</v>
      </c>
      <c r="Q11" s="24">
        <f t="shared" si="1"/>
        <v>5</v>
      </c>
    </row>
    <row r="12" spans="1:17" ht="16.5" thickBot="1">
      <c r="A12" s="2">
        <v>9</v>
      </c>
      <c r="B12" s="64" t="s">
        <v>74</v>
      </c>
      <c r="C12" s="46"/>
      <c r="D12" s="2"/>
      <c r="E12" s="2"/>
      <c r="F12" s="47"/>
      <c r="G12" s="2"/>
      <c r="H12" s="2"/>
      <c r="I12">
        <v>5</v>
      </c>
      <c r="J12" s="2"/>
      <c r="K12" s="2"/>
      <c r="L12" s="2"/>
      <c r="M12" s="2"/>
      <c r="N12" s="2"/>
      <c r="O12" s="2"/>
      <c r="P12" s="22">
        <v>6</v>
      </c>
      <c r="Q12" s="24">
        <f t="shared" si="1"/>
        <v>6</v>
      </c>
    </row>
    <row r="13" spans="1:17" ht="16.5" thickBot="1">
      <c r="A13" s="2">
        <v>10</v>
      </c>
      <c r="B13" s="64" t="s">
        <v>75</v>
      </c>
      <c r="C13" s="2"/>
      <c r="D13" s="50"/>
      <c r="E13" s="50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6</v>
      </c>
      <c r="Q13" s="24">
        <f t="shared" si="1"/>
        <v>6</v>
      </c>
    </row>
    <row r="14" spans="1:17" ht="16.5" thickBot="1">
      <c r="A14" s="2">
        <v>11</v>
      </c>
      <c r="B14" s="64" t="s">
        <v>76</v>
      </c>
      <c r="C14" s="2"/>
      <c r="D14" s="2"/>
      <c r="E14" s="2"/>
      <c r="F14" s="2"/>
      <c r="G14" s="2"/>
      <c r="H14" s="2"/>
      <c r="I14">
        <v>6</v>
      </c>
      <c r="J14" s="2"/>
      <c r="K14" s="2"/>
      <c r="L14" s="2"/>
      <c r="M14" s="2"/>
      <c r="N14" s="2"/>
      <c r="O14" s="2"/>
      <c r="P14" s="22">
        <v>7</v>
      </c>
      <c r="Q14" s="24">
        <f t="shared" si="1"/>
        <v>7</v>
      </c>
    </row>
    <row r="15" spans="1:17" ht="16.5" thickBot="1">
      <c r="A15" s="2">
        <v>12</v>
      </c>
      <c r="B15" s="64" t="s">
        <v>77</v>
      </c>
      <c r="C15" s="2"/>
      <c r="D15" s="2"/>
      <c r="E15" s="2"/>
      <c r="F15" s="2"/>
      <c r="G15" s="2"/>
      <c r="H15" s="2"/>
      <c r="I15">
        <v>6</v>
      </c>
      <c r="J15" s="2"/>
      <c r="K15" s="2"/>
      <c r="L15" s="2"/>
      <c r="M15" s="2"/>
      <c r="N15" s="2"/>
      <c r="O15" s="2"/>
      <c r="P15" s="22">
        <v>6</v>
      </c>
      <c r="Q15" s="24">
        <f t="shared" si="1"/>
        <v>6</v>
      </c>
    </row>
    <row r="16" spans="1:17" ht="16.5" thickBot="1">
      <c r="A16" s="2">
        <v>13</v>
      </c>
      <c r="B16" s="64" t="s">
        <v>78</v>
      </c>
      <c r="C16" s="2"/>
      <c r="D16" s="2"/>
      <c r="E16" s="2"/>
      <c r="F16" s="2"/>
      <c r="G16" s="2"/>
      <c r="H16" s="2"/>
      <c r="I16">
        <v>7</v>
      </c>
      <c r="J16" s="2"/>
      <c r="K16" s="2"/>
      <c r="L16" s="2"/>
      <c r="M16" s="2"/>
      <c r="N16" s="2"/>
      <c r="O16" s="2"/>
      <c r="P16" s="22">
        <v>9</v>
      </c>
      <c r="Q16" s="24">
        <f t="shared" si="1"/>
        <v>8</v>
      </c>
    </row>
    <row r="17" spans="1:17" ht="16.5" thickBot="1">
      <c r="A17" s="2">
        <v>14</v>
      </c>
      <c r="B17" s="64" t="s">
        <v>79</v>
      </c>
      <c r="C17" s="2"/>
      <c r="D17" s="2"/>
      <c r="E17" s="2"/>
      <c r="F17" s="2"/>
      <c r="G17" s="2"/>
      <c r="H17" s="2"/>
      <c r="I17">
        <v>8</v>
      </c>
      <c r="J17" s="2"/>
      <c r="K17" s="2"/>
      <c r="L17" s="2"/>
      <c r="M17" s="2"/>
      <c r="N17" s="2"/>
      <c r="O17" s="2"/>
      <c r="P17" s="22">
        <v>7</v>
      </c>
      <c r="Q17" s="24">
        <f t="shared" si="1"/>
        <v>8</v>
      </c>
    </row>
    <row r="18" spans="1:17" ht="16.5" thickBot="1">
      <c r="A18" s="2">
        <v>15</v>
      </c>
      <c r="B18" s="64" t="s">
        <v>80</v>
      </c>
      <c r="C18" s="2"/>
      <c r="D18" s="2"/>
      <c r="E18" s="2"/>
      <c r="F18" s="2"/>
      <c r="G18" s="2"/>
      <c r="H18" s="2"/>
      <c r="I18">
        <v>9</v>
      </c>
      <c r="J18" s="2"/>
      <c r="K18" s="2"/>
      <c r="L18" s="2"/>
      <c r="M18" s="2"/>
      <c r="N18" s="2"/>
      <c r="O18" s="2"/>
      <c r="P18" s="22">
        <v>10</v>
      </c>
      <c r="Q18" s="24">
        <f t="shared" si="1"/>
        <v>10</v>
      </c>
    </row>
    <row r="19" spans="1:17" ht="16.5" thickBot="1">
      <c r="A19" s="2">
        <v>16</v>
      </c>
      <c r="B19" s="64" t="s">
        <v>81</v>
      </c>
      <c r="C19" s="2"/>
      <c r="D19" s="2"/>
      <c r="E19" s="2"/>
      <c r="F19" s="2"/>
      <c r="G19" s="2"/>
      <c r="H19" s="2"/>
      <c r="I19">
        <v>10</v>
      </c>
      <c r="J19" s="2"/>
      <c r="K19" s="2"/>
      <c r="L19" s="2"/>
      <c r="M19" s="2"/>
      <c r="N19" s="2"/>
      <c r="O19" s="2"/>
      <c r="P19" s="22">
        <v>7</v>
      </c>
      <c r="Q19" s="24">
        <f t="shared" si="1"/>
        <v>9</v>
      </c>
    </row>
    <row r="20" spans="1:17" ht="16.5" thickBot="1">
      <c r="A20" s="2">
        <v>17</v>
      </c>
      <c r="B20" s="64" t="s">
        <v>82</v>
      </c>
      <c r="C20" s="2"/>
      <c r="D20" s="2"/>
      <c r="E20" s="2"/>
      <c r="F20" s="2"/>
      <c r="G20" s="2"/>
      <c r="H20" s="2"/>
      <c r="I20">
        <v>11</v>
      </c>
      <c r="J20" s="2"/>
      <c r="K20" s="2"/>
      <c r="L20" s="2"/>
      <c r="M20" s="2"/>
      <c r="N20" s="2"/>
      <c r="O20" s="2"/>
      <c r="P20" s="22">
        <v>9</v>
      </c>
      <c r="Q20" s="24">
        <f t="shared" si="1"/>
        <v>10</v>
      </c>
    </row>
    <row r="21" spans="1:17" ht="16.5" thickBot="1">
      <c r="A21" s="2">
        <v>18</v>
      </c>
      <c r="B21" s="64" t="s">
        <v>83</v>
      </c>
      <c r="C21" s="2"/>
      <c r="D21" s="2"/>
      <c r="E21" s="2"/>
      <c r="F21" s="2"/>
      <c r="G21" s="2"/>
      <c r="H21" s="2"/>
      <c r="I21">
        <v>12</v>
      </c>
      <c r="J21" s="2"/>
      <c r="K21" s="2"/>
      <c r="L21" s="2"/>
      <c r="M21" s="2"/>
      <c r="N21" s="2"/>
      <c r="O21" s="2"/>
      <c r="P21" s="22">
        <v>7</v>
      </c>
      <c r="Q21" s="24">
        <f t="shared" si="1"/>
        <v>10</v>
      </c>
    </row>
    <row r="22" spans="1:17" ht="16.5" thickBot="1">
      <c r="A22" s="2">
        <v>19</v>
      </c>
      <c r="B22" s="64" t="s">
        <v>84</v>
      </c>
      <c r="C22" s="2"/>
      <c r="D22" s="2"/>
      <c r="E22" s="2"/>
      <c r="F22" s="2"/>
      <c r="G22" s="2"/>
      <c r="H22" s="2"/>
      <c r="I22">
        <v>12</v>
      </c>
      <c r="J22" s="2"/>
      <c r="K22" s="2"/>
      <c r="L22" s="2"/>
      <c r="M22" s="2"/>
      <c r="N22" s="2"/>
      <c r="O22" s="2"/>
      <c r="P22" s="22">
        <v>8</v>
      </c>
      <c r="Q22" s="24">
        <f t="shared" si="1"/>
        <v>10</v>
      </c>
    </row>
    <row r="23" spans="1:17" ht="16.5" thickBot="1">
      <c r="A23" s="2">
        <v>20</v>
      </c>
      <c r="B23" s="52"/>
      <c r="C23" s="2"/>
      <c r="D23" s="2"/>
      <c r="E23" s="2"/>
      <c r="F23" s="2"/>
      <c r="G23" s="2"/>
      <c r="H23" s="2"/>
      <c r="J23" s="2"/>
      <c r="K23" s="2"/>
      <c r="L23" s="2"/>
      <c r="M23" s="2"/>
      <c r="N23" s="2"/>
      <c r="O23" s="2"/>
      <c r="P23" s="22"/>
      <c r="Q23" s="24"/>
    </row>
    <row r="24" spans="1:17" ht="16.5" thickBot="1">
      <c r="A24" s="2">
        <v>21</v>
      </c>
      <c r="B24" s="52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2"/>
      <c r="Q24" s="24"/>
    </row>
    <row r="25" spans="1:17" ht="16.5" thickBot="1">
      <c r="A25" s="2">
        <v>22</v>
      </c>
      <c r="B25" s="52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2"/>
      <c r="Q25" s="24"/>
    </row>
    <row r="26" spans="1:17" ht="16.5" thickBot="1">
      <c r="A26" s="2">
        <v>23</v>
      </c>
      <c r="B26" s="52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2"/>
      <c r="Q26" s="24"/>
    </row>
    <row r="27" spans="1:17" ht="16.5" thickBot="1">
      <c r="A27" s="2">
        <v>24</v>
      </c>
      <c r="B27" s="52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2"/>
      <c r="Q27" s="24"/>
    </row>
    <row r="28" spans="1:17" ht="16.5" thickBot="1">
      <c r="A28" s="2">
        <v>25</v>
      </c>
      <c r="B28" s="52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2"/>
      <c r="Q28" s="24"/>
    </row>
    <row r="29" spans="1:17" ht="16.5" thickBot="1">
      <c r="A29" s="2">
        <v>26</v>
      </c>
      <c r="B29" s="52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2"/>
      <c r="Q29" s="24"/>
    </row>
    <row r="30" spans="1:17" ht="16.5" thickBot="1">
      <c r="A30" s="2">
        <v>27</v>
      </c>
      <c r="B30" s="52"/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2"/>
      <c r="Q30" s="24"/>
    </row>
    <row r="31" spans="1:17" ht="16.5" thickBot="1">
      <c r="A31" s="2">
        <v>28</v>
      </c>
      <c r="B31" s="52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2"/>
      <c r="Q31" s="24"/>
    </row>
    <row r="32" spans="1:17" ht="16.5" thickBot="1">
      <c r="A32" s="2">
        <v>29</v>
      </c>
      <c r="B32" s="52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2"/>
      <c r="Q32" s="24"/>
    </row>
    <row r="33" spans="1:17" ht="16.5" thickBot="1">
      <c r="A33" s="2">
        <v>30</v>
      </c>
      <c r="B33" s="52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2"/>
      <c r="Q33" s="24"/>
    </row>
    <row r="34" spans="1:17" ht="16.5" thickBot="1">
      <c r="A34" s="2">
        <v>31</v>
      </c>
      <c r="B34" s="52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2"/>
      <c r="Q34" s="24"/>
    </row>
    <row r="35" spans="1:17" ht="16.5" thickBot="1">
      <c r="A35" s="2">
        <v>32</v>
      </c>
      <c r="B35" s="52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</row>
    <row r="36" spans="1:17" ht="16.5" thickBot="1">
      <c r="A36" s="2">
        <v>33</v>
      </c>
      <c r="B36" s="52"/>
      <c r="C36" s="2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</row>
    <row r="37" spans="1:17" ht="16.5" thickBot="1">
      <c r="A37" s="2">
        <v>34</v>
      </c>
      <c r="B37" s="52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2"/>
      <c r="Q37" s="24"/>
    </row>
    <row r="38" spans="1:17" ht="16.5" thickBot="1">
      <c r="A38" s="2">
        <v>35</v>
      </c>
      <c r="B38" s="52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2"/>
      <c r="Q38" s="24"/>
    </row>
    <row r="39" spans="1:17" ht="15.75">
      <c r="A39" s="2"/>
      <c r="B39" s="65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2"/>
      <c r="Q39" s="24"/>
    </row>
    <row r="40" spans="1:17" ht="15.75">
      <c r="A40" s="2"/>
      <c r="B40" s="65"/>
      <c r="C40" s="2"/>
      <c r="D40" s="2"/>
      <c r="E40" s="2"/>
      <c r="F40" s="2"/>
      <c r="G40" s="2"/>
      <c r="H40" s="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)/A45</f>
        <v>0</v>
      </c>
      <c r="D42" s="41">
        <f>((IF(D4&gt;6,1,0))+(IF(D5&gt;6,1,0))+(IF(D6&gt;6,1,0))+(IF(D7&gt;6,1,0))+(IF(D8&gt;6,1,0))+(IF(D9&gt;6,1,0))+(IF(D10&gt;6,1,0))+(IF(D11&gt;6,1,0))+(IF(D12&gt;6,1,0))+(IF(D13&gt;6,1,0))+(IF(D14&gt;6,1,0))+(IF(D15&gt;6,1,0))+(IF(D16&gt;6,1,0))+(IF(D17&gt;6,1,0))+(IF(D18&gt;6,1,0))+(IF(D19&gt;6,1,0))+(IF(D20&gt;6,1,0))+(IF(D21&gt;6,1,0))+(IF(D22&gt;6,1,0))+(IF(D23&gt;6,1,0))+(IF(D24&gt;6,1,0))+(IF(D25&gt;6,1,0))+(IF(D26&gt;6,1,0))+(IF(D27&gt;6,1,0))+(IF(D28&gt;6,1,0))+(IF(D29&gt;6,1,0))+(IF(D30&gt;6,1,0)))/A45</f>
        <v>0</v>
      </c>
      <c r="E42" s="41">
        <f>((IF(E4&gt;6,1,0))+(IF(E5&gt;6,1,0))+(IF(E6&gt;6,1,0))+(IF(E7&gt;6,1,0))+(IF(E8&gt;6,1,0))+(IF(E9&gt;6,1,0))+(IF(E10&gt;6,1,0))+(IF(E11&gt;6,1,0))+(IF(E12&gt;6,1,0))+(IF(E13&gt;6,1,0))+(IF(E14&gt;6,1,0))+(IF(E15&gt;6,1,0))+(IF(E16&gt;6,1,0))+(IF(E17&gt;6,1,0))+(IF(E18&gt;6,1,0))+(IF(E19&gt;6,1,0))+(IF(E20&gt;6,1,0))+(IF(E21&gt;6,1,0))+(IF(E22&gt;6,1,0))+(IF(E23&gt;6,1,0))+(IF(E24&gt;6,1,0))+(IF(E25&gt;6,1,0))+(IF(E26&gt;6,1,0))+(IF(E27&gt;6,1,0))+(IF(E28&gt;6,1,0))+(IF(E29&gt;6,1,0))+(IF(E30&gt;6,1,0)))/A45</f>
        <v>0</v>
      </c>
      <c r="F42" s="41">
        <f>((IF(F4&gt;6,1,0))+(IF(F5&gt;6,1,0))+(IF(F6&gt;6,1,0))+(IF(F7&gt;6,1,0))+(IF(F8&gt;6,1,0))+(IF(F9&gt;6,1,0))+(IF(F10&gt;6,1,0))+(IF(F11&gt;6,1,0))+(IF(F12&gt;6,1,0))+(IF(F13&gt;6,1,0))+(IF(F14&gt;6,1,0))+(IF(F15&gt;6,1,0))+(IF(F16&gt;6,1,0))+(IF(F17&gt;6,1,0))+(IF(F18&gt;6,1,0))+(IF(F19&gt;6,1,0))+(IF(F20&gt;6,1,0))+(IF(F21&gt;6,1,0))+(IF(F22&gt;6,1,0))+(IF(F23&gt;6,1,0))+(IF(F24&gt;6,1,0))+(IF(F25&gt;6,1,0))+(IF(F26&gt;6,1,0))+(IF(F27&gt;6,1,0))+(IF(F28&gt;6,1,0))+(IF(F29&gt;6,1,0))+(IF(F30&gt;6,1,0)))/A45</f>
        <v>0</v>
      </c>
      <c r="G42" s="41">
        <f>((IF(G4&gt;6,1,0))+(IF(G5&gt;6,1,0))+(IF(G6&gt;6,1,0))+(IF(G7&gt;6,1,0))+(IF(G8&gt;6,1,0))+(IF(G9&gt;6,1,0))+(IF(G10&gt;6,1,0))+(IF(G11&gt;6,1,0))+(IF(G12&gt;6,1,0))+(IF(G13&gt;6,1,0))+(IF(G14&gt;6,1,0))+(IF(G15&gt;6,1,0))+(IF(G16&gt;6,1,0))+(IF(G17&gt;6,1,0))+(IF(G18&gt;6,1,0))+(IF(G19&gt;6,1,0))+(IF(G20&gt;6,1,0))+(IF(G21&gt;6,1,0))+(IF(G22&gt;6,1,0))+(IF(G23&gt;6,1,0))+(IF(G24&gt;6,1,0))+(IF(G25&gt;6,1,0))+(IF(G26&gt;6,1,0))+(IF(G27&gt;6,1,0))+(IF(G28&gt;6,1,0))+(IF(G29&gt;6,1,0))+(IF(G30&gt;6,1,0)))/A45</f>
        <v>0</v>
      </c>
      <c r="H42" s="41">
        <f>((IF(H4&gt;6,1,0))+(IF(H5&gt;6,1,0))+(IF(H6&gt;6,1,0))+(IF(H7&gt;6,1,0))+(IF(H8&gt;6,1,0))+(IF(H9&gt;6,1,0))+(IF(H10&gt;6,1,0))+(IF(H11&gt;6,1,0))+(IF(H12&gt;6,1,0))+(IF(H13&gt;6,1,0))+(IF(H14&gt;6,1,0))+(IF(H15&gt;6,1,0))+(IF(H16&gt;6,1,0))+(IF(H17&gt;6,1,0))+(IF(H18&gt;6,1,0))+(IF(H19&gt;6,1,0))+(IF(H20&gt;6,1,0))+(IF(H21&gt;6,1,0))+(IF(H22&gt;6,1,0))+(IF(H23&gt;6,1,0))+(IF(H24&gt;6,1,0))+(IF(H25&gt;6,1,0))+(IF(H26&gt;6,1,0))+(IF(H27&gt;6,1,0))+(IF(H28&gt;6,1,0))+(IF(H29&gt;6,1,0))+(IF(H30&gt;6,1,0)))/A45</f>
        <v>0</v>
      </c>
      <c r="I42" s="43"/>
      <c r="J42" s="41">
        <f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)/A45</f>
        <v>0</v>
      </c>
      <c r="K42" s="41">
        <f>((IF(K4&gt;6,1,0))+(IF(K5&gt;6,1,0))+(IF(K6&gt;6,1,0))+(IF(K7&gt;6,1,0))+(IF(K8&gt;6,1,0))+(IF(K9&gt;6,1,0))+(IF(K10&gt;6,1,0))+(IF(K11&gt;6,1,0))+(IF(K12&gt;6,1,0))+(IF(K13&gt;6,1,0))+(IF(K14&gt;6,1,0))+(IF(K15&gt;6,1,0))+(IF(K16&gt;6,1,0))+(IF(K17&gt;6,1,0))+(IF(K18&gt;6,1,0))+(IF(K19&gt;6,1,0))+(IF(K20&gt;6,1,0))+(IF(K21&gt;6,1,0))+(IF(K22&gt;6,1,0))+(IF(K23&gt;6,1,0))+(IF(K24&gt;6,1,0))+(IF(K25&gt;6,1,0))+(IF(K26&gt;6,1,0))+(IF(K27&gt;6,1,0))+(IF(K28&gt;6,1,0))+(IF(K29&gt;6,1,0))+(IF(K30&gt;6,1,0)))/A45</f>
        <v>0</v>
      </c>
      <c r="L42" s="41">
        <f>((IF(L4&gt;6,1,0))+(IF(L5&gt;6,1,0))+(IF(L6&gt;6,1,0))+(IF(L7&gt;6,1,0))+(IF(L8&gt;6,1,0))+(IF(L9&gt;6,1,0))+(IF(L10&gt;6,1,0))+(IF(L11&gt;6,1,0))+(IF(L12&gt;6,1,0))+(IF(L13&gt;6,1,0))+(IF(L14&gt;6,1,0))+(IF(L15&gt;6,1,0))+(IF(L16&gt;6,1,0))+(IF(L17&gt;6,1,0))+(IF(L18&gt;6,1,0))+(IF(L19&gt;6,1,0))+(IF(L20&gt;6,1,0))+(IF(L21&gt;6,1,0))+(IF(L22&gt;6,1,0))+(IF(L23&gt;6,1,0))+(IF(L24&gt;6,1,0))+(IF(L25&gt;6,1,0))+(IF(L26&gt;6,1,0))+(IF(L27&gt;6,1,0))+(IF(L28&gt;6,1,0))+(IF(L29&gt;6,1,0))+(IF(L30&gt;6,1,0)))/A45</f>
        <v>0</v>
      </c>
      <c r="M42" s="41">
        <f>((IF(M4&gt;6,1,0))+(IF(M5&gt;6,1,0))+(IF(M6&gt;6,1,0))+(IF(M7&gt;6,1,0))+(IF(M8&gt;6,1,0))+(IF(M9&gt;6,1,0))+(IF(M10&gt;6,1,0))+(IF(M11&gt;6,1,0))+(IF(M12&gt;6,1,0))+(IF(M13&gt;6,1,0))+(IF(M14&gt;6,1,0))+(IF(M15&gt;6,1,0))+(IF(M16&gt;6,1,0))+(IF(M17&gt;6,1,0))+(IF(M18&gt;6,1,0))+(IF(M19&gt;6,1,0))+(IF(M20&gt;6,1,0))+(IF(M21&gt;6,1,0))+(IF(M22&gt;6,1,0))+(IF(M23&gt;6,1,0))+(IF(M24&gt;6,1,0))+(IF(M25&gt;6,1,0))+(IF(M26&gt;6,1,0))+(IF(M27&gt;6,1,0))+(IF(M28&gt;6,1,0))+(IF(M29&gt;6,1,0))+(IF(M30&gt;6,1,0)))/A45</f>
        <v>0</v>
      </c>
      <c r="N42" s="41">
        <f>((IF(N4&gt;6,1,0))+(IF(N5&gt;6,1,0))+(IF(N6&gt;6,1,0))+(IF(N7&gt;6,1,0))+(IF(N8&gt;6,1,0))+(IF(N9&gt;6,1,0))+(IF(N10&gt;6,1,0))+(IF(N11&gt;6,1,0))+(IF(N12&gt;6,1,0))+(IF(N13&gt;6,1,0))+(IF(N14&gt;6,1,0))+(IF(N15&gt;6,1,0))+(IF(N16&gt;6,1,0))+(IF(N17&gt;6,1,0))+(IF(N18&gt;6,1,0))+(IF(N19&gt;6,1,0))+(IF(N20&gt;6,1,0))+(IF(N21&gt;6,1,0))+(IF(N22&gt;6,1,0))+(IF(N23&gt;6,1,0))+(IF(N24&gt;6,1,0))+(IF(N25&gt;6,1,0))+(IF(N26&gt;6,1,0))+(IF(N27&gt;6,1,0))+(IF(N28&gt;6,1,0))+(IF(N29&gt;6,1,0))+(IF(N30&gt;6,1,0)))/A45</f>
        <v>0</v>
      </c>
      <c r="O42" s="4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)/A45</f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19</v>
      </c>
      <c r="B45" s="115"/>
      <c r="C45" s="1">
        <f>SUMIF(I4:I42,"=1",I4:I42)/1</f>
        <v>0</v>
      </c>
      <c r="D45" s="1">
        <f>SUMIF(I4:I42,"=2",I4:I42)/2</f>
        <v>1</v>
      </c>
      <c r="E45" s="1">
        <f>SUMIF(I4:I42,"=3",I4:I42)/3</f>
        <v>0</v>
      </c>
      <c r="F45" s="105"/>
      <c r="G45" s="9"/>
      <c r="H45" s="120"/>
      <c r="I45" s="1">
        <f>SUMIF(P4:P42,"=1",P4:P42)/1</f>
        <v>0</v>
      </c>
      <c r="J45" s="1">
        <f>SUMIF(P4:P42,"=2",P4:P42)/2</f>
        <v>1</v>
      </c>
      <c r="K45" s="1">
        <f>SUMIF(P4:P42,"=3",P4:P42)/3</f>
        <v>0</v>
      </c>
      <c r="L45" s="105"/>
      <c r="M45" s="121"/>
      <c r="N45" s="1">
        <f>SUMIF(Q4:Q42,"=1",Q4:Q42)/1</f>
        <v>0</v>
      </c>
      <c r="O45" s="1">
        <f>SUMIF(Q4:Q42,"=2",Q4:Q42)/2</f>
        <v>1</v>
      </c>
      <c r="P45" s="1">
        <f>SUMIF(Q4:Q42,"=3",Q4:Q42)/3</f>
        <v>0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1</v>
      </c>
      <c r="D47" s="1">
        <f>SUMIF(I4:I42,"=5",I4:I42)/5</f>
        <v>2</v>
      </c>
      <c r="E47" s="1">
        <f>SUMIF(I4:I42,"=6",I4:I42)/6</f>
        <v>4</v>
      </c>
      <c r="F47" s="40" t="s">
        <v>12</v>
      </c>
      <c r="G47" s="8"/>
      <c r="H47" s="120"/>
      <c r="I47" s="1">
        <f>SUMIF(P4:P42,"=4",P4:P42)/4</f>
        <v>0</v>
      </c>
      <c r="J47" s="1">
        <f>SUMIF(P4:P42,"=5",P4:P42)/5</f>
        <v>2</v>
      </c>
      <c r="K47" s="1">
        <f>SUMIF(P4:P42,"=6",P4:P42)/6</f>
        <v>3</v>
      </c>
      <c r="L47" s="40" t="s">
        <v>12</v>
      </c>
      <c r="M47" s="122"/>
      <c r="N47" s="1">
        <f>SUMIF(Q4:Q42,"=4",Q4:Q42)/4</f>
        <v>0</v>
      </c>
      <c r="O47" s="1">
        <f>SUMIF(Q4:Q42,"=5",Q4:Q42)/5</f>
        <v>2</v>
      </c>
      <c r="P47" s="1">
        <f>SUMIF(Q4:Q42,"=6",Q4:Q42)/6</f>
        <v>3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58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69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69</v>
      </c>
    </row>
    <row r="49" spans="1:17" ht="12.75">
      <c r="A49" s="107"/>
      <c r="B49" s="115"/>
      <c r="C49" s="1">
        <f>SUMIF(I4:I42,"=7",I4:I42)/7</f>
        <v>3</v>
      </c>
      <c r="D49" s="1">
        <f>SUMIF(I4:I42,"=8",I4:I42)/8</f>
        <v>1</v>
      </c>
      <c r="E49" s="1">
        <f>SUMIF(I4:I42,"=9",I4:I42)/9</f>
        <v>1</v>
      </c>
      <c r="F49" s="4"/>
      <c r="G49" s="4"/>
      <c r="H49" s="120"/>
      <c r="I49" s="1">
        <f>SUMIF(P4:P42,"=7",P4:P42)/7</f>
        <v>5</v>
      </c>
      <c r="J49" s="1">
        <f>SUMIF(P4:P42,"=8",P4:P42)/8</f>
        <v>3</v>
      </c>
      <c r="K49" s="1">
        <f>SUMIF(P4:P42,"=9",P4:P42)/9</f>
        <v>2</v>
      </c>
      <c r="L49" s="12"/>
      <c r="M49" s="121"/>
      <c r="N49" s="1">
        <f>SUMIF(Q4:Q42,"=7",Q4:Q42)/7</f>
        <v>2</v>
      </c>
      <c r="O49" s="1">
        <f>SUMIF(Q4:Q42,"=8",Q4:Q42)/8</f>
        <v>4</v>
      </c>
      <c r="P49" s="1">
        <f>SUMIF(Q4:Q42,"=9",Q4:Q42)/9</f>
        <v>1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3</v>
      </c>
      <c r="D51" s="5">
        <f>SUMIF(I4:I42,"=11",I4:I42)/11</f>
        <v>1</v>
      </c>
      <c r="E51" s="5">
        <f>SUMIF(I4:I42,"=12",I4:I42)/12</f>
        <v>2</v>
      </c>
      <c r="F51" s="109"/>
      <c r="G51" s="11"/>
      <c r="H51" s="120"/>
      <c r="I51" s="5">
        <f>SUMIF(P4:P42,"=10",P4:P42)/10</f>
        <v>1</v>
      </c>
      <c r="J51" s="5">
        <f>SUMIF(P4:P42,"=11",P4:P42)/11</f>
        <v>2</v>
      </c>
      <c r="K51" s="1">
        <f>SUMIF(P4:P42,"=12",P4:P42)/12</f>
        <v>0</v>
      </c>
      <c r="L51" s="12"/>
      <c r="M51" s="121"/>
      <c r="N51" s="5">
        <f>SUMIF(Q4:Q42,"=10",Q4:Q42)/10</f>
        <v>4</v>
      </c>
      <c r="O51" s="5">
        <f>SUMIF(Q4:Q42,"=11",Q4:Q42)/11</f>
        <v>2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1</v>
      </c>
      <c r="D53" s="27">
        <f>SUM(C47:E47)</f>
        <v>7</v>
      </c>
      <c r="E53" s="27">
        <f>SUM(C49:E49)</f>
        <v>5</v>
      </c>
      <c r="F53" s="28">
        <f>SUM(C51:E51)</f>
        <v>6</v>
      </c>
      <c r="G53" s="29"/>
      <c r="H53" s="30"/>
      <c r="I53" s="25">
        <f>SUM(I45:K45)</f>
        <v>1</v>
      </c>
      <c r="J53" s="27">
        <f>SUM(I47:K47)</f>
        <v>5</v>
      </c>
      <c r="K53" s="27">
        <f>SUM(I49:K49)</f>
        <v>10</v>
      </c>
      <c r="L53" s="28">
        <f>SUM(I51:K51)</f>
        <v>3</v>
      </c>
      <c r="M53" s="30"/>
      <c r="N53" s="25">
        <f>SUM(N45:P45)</f>
        <v>1</v>
      </c>
      <c r="O53" s="27">
        <f>SUM(N47:P47)</f>
        <v>5</v>
      </c>
      <c r="P53" s="27">
        <f>SUM(N49:P49)</f>
        <v>7</v>
      </c>
      <c r="Q53" s="27">
        <f>SUM(N51:P51)</f>
        <v>6</v>
      </c>
      <c r="R53" s="31"/>
    </row>
  </sheetData>
  <sheetProtection/>
  <mergeCells count="13">
    <mergeCell ref="F50:F51"/>
    <mergeCell ref="C43:F43"/>
    <mergeCell ref="I43:L43"/>
    <mergeCell ref="B43:B53"/>
    <mergeCell ref="A46:A53"/>
    <mergeCell ref="N43:Q43"/>
    <mergeCell ref="A1:Q1"/>
    <mergeCell ref="H44:H51"/>
    <mergeCell ref="M44:M51"/>
    <mergeCell ref="Q44:Q46"/>
    <mergeCell ref="Q50:Q51"/>
    <mergeCell ref="L44:L46"/>
    <mergeCell ref="F44:F46"/>
  </mergeCells>
  <conditionalFormatting sqref="I4:I41 P4:Q41">
    <cfRule type="cellIs" priority="1" dxfId="14" operator="lessThan" stopIfTrue="1">
      <formula>4</formula>
    </cfRule>
  </conditionalFormatting>
  <printOptions/>
  <pageMargins left="0.33" right="0.21" top="0.68" bottom="0.54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D14" sqref="D14"/>
    </sheetView>
  </sheetViews>
  <sheetFormatPr defaultColWidth="9.00390625" defaultRowHeight="12.75"/>
  <cols>
    <col min="2" max="3" width="15.625" style="0" bestFit="1" customWidth="1"/>
    <col min="6" max="6" width="10.375" style="0" bestFit="1" customWidth="1"/>
    <col min="7" max="7" width="11.75390625" style="0" bestFit="1" customWidth="1"/>
    <col min="12" max="12" width="11.75390625" style="0" bestFit="1" customWidth="1"/>
    <col min="14" max="14" width="9.875" style="0" bestFit="1" customWidth="1"/>
    <col min="17" max="17" width="11.75390625" style="0" bestFit="1" customWidth="1"/>
    <col min="22" max="22" width="11.75390625" style="0" bestFit="1" customWidth="1"/>
    <col min="23" max="23" width="11.125" style="0" bestFit="1" customWidth="1"/>
  </cols>
  <sheetData>
    <row r="1" ht="16.5" thickBot="1">
      <c r="A1" s="53" t="s">
        <v>98</v>
      </c>
    </row>
    <row r="2" spans="1:23" ht="16.5" thickBot="1">
      <c r="A2" s="92" t="s">
        <v>26</v>
      </c>
      <c r="B2" s="94" t="s">
        <v>34</v>
      </c>
      <c r="C2" s="96" t="s">
        <v>35</v>
      </c>
      <c r="D2" s="97"/>
      <c r="E2" s="97"/>
      <c r="F2" s="97"/>
      <c r="G2" s="98"/>
      <c r="H2" s="96" t="s">
        <v>36</v>
      </c>
      <c r="I2" s="97"/>
      <c r="J2" s="97"/>
      <c r="K2" s="97"/>
      <c r="L2" s="98"/>
      <c r="M2" s="96" t="s">
        <v>37</v>
      </c>
      <c r="N2" s="97"/>
      <c r="O2" s="97"/>
      <c r="P2" s="97"/>
      <c r="Q2" s="98"/>
      <c r="R2" s="96" t="s">
        <v>38</v>
      </c>
      <c r="S2" s="97"/>
      <c r="T2" s="97"/>
      <c r="U2" s="97"/>
      <c r="V2" s="98"/>
      <c r="W2" s="90" t="s">
        <v>39</v>
      </c>
    </row>
    <row r="3" spans="1:23" ht="16.5" customHeight="1" thickBot="1">
      <c r="A3" s="93"/>
      <c r="B3" s="95"/>
      <c r="C3" s="87" t="s">
        <v>40</v>
      </c>
      <c r="D3" s="87" t="s">
        <v>41</v>
      </c>
      <c r="E3" s="87" t="s">
        <v>42</v>
      </c>
      <c r="F3" s="87" t="s">
        <v>43</v>
      </c>
      <c r="G3" s="87" t="s">
        <v>12</v>
      </c>
      <c r="H3" s="87" t="s">
        <v>44</v>
      </c>
      <c r="I3" s="87" t="s">
        <v>45</v>
      </c>
      <c r="J3" s="87" t="s">
        <v>46</v>
      </c>
      <c r="K3" s="87" t="s">
        <v>43</v>
      </c>
      <c r="L3" s="87" t="s">
        <v>12</v>
      </c>
      <c r="M3" s="87" t="s">
        <v>47</v>
      </c>
      <c r="N3" s="87" t="s">
        <v>48</v>
      </c>
      <c r="O3" s="87" t="s">
        <v>49</v>
      </c>
      <c r="P3" s="87" t="s">
        <v>43</v>
      </c>
      <c r="Q3" s="87" t="s">
        <v>12</v>
      </c>
      <c r="R3" s="87" t="s">
        <v>50</v>
      </c>
      <c r="S3" s="87" t="s">
        <v>51</v>
      </c>
      <c r="T3" s="87" t="s">
        <v>52</v>
      </c>
      <c r="U3" s="87" t="s">
        <v>43</v>
      </c>
      <c r="V3" s="87" t="s">
        <v>12</v>
      </c>
      <c r="W3" s="91"/>
    </row>
    <row r="4" spans="1:23" ht="19.5" thickBot="1">
      <c r="A4" s="54" t="s">
        <v>27</v>
      </c>
      <c r="B4" s="55">
        <f>7А!A45</f>
        <v>27</v>
      </c>
      <c r="C4" s="55">
        <f>7А!P51</f>
        <v>0</v>
      </c>
      <c r="D4" s="55">
        <f>7А!O51</f>
        <v>0</v>
      </c>
      <c r="E4" s="55">
        <f>7А!N51</f>
        <v>4</v>
      </c>
      <c r="F4" s="88">
        <f>C4+D4+E4</f>
        <v>4</v>
      </c>
      <c r="G4" s="89">
        <f>F4/B4</f>
        <v>0.14814814814814814</v>
      </c>
      <c r="H4" s="55">
        <f>7А!P49</f>
        <v>2</v>
      </c>
      <c r="I4" s="55">
        <f>7А!O49</f>
        <v>1</v>
      </c>
      <c r="J4" s="55">
        <f>7А!N49</f>
        <v>7</v>
      </c>
      <c r="K4" s="88">
        <f>H4+I4+J4</f>
        <v>10</v>
      </c>
      <c r="L4" s="89">
        <f>K4/B4</f>
        <v>0.37037037037037035</v>
      </c>
      <c r="M4" s="55">
        <f>7А!P47</f>
        <v>6</v>
      </c>
      <c r="N4" s="55">
        <f>7А!O47</f>
        <v>6</v>
      </c>
      <c r="O4" s="55">
        <f>7А!N47</f>
        <v>0</v>
      </c>
      <c r="P4" s="88">
        <f>M4+N4+O4</f>
        <v>12</v>
      </c>
      <c r="Q4" s="89">
        <f>P4/B4</f>
        <v>0.4444444444444444</v>
      </c>
      <c r="R4" s="55">
        <f>7А!P45</f>
        <v>1</v>
      </c>
      <c r="S4" s="55">
        <f>7А!O45</f>
        <v>0</v>
      </c>
      <c r="T4" s="55">
        <f>7А!N45</f>
        <v>0</v>
      </c>
      <c r="U4" s="88">
        <f>R4+S4+T4</f>
        <v>1</v>
      </c>
      <c r="V4" s="89">
        <f>U4/B4</f>
        <v>0.037037037037037035</v>
      </c>
      <c r="W4" s="86">
        <f>(C4*12+D4*11+E4*10+H4*9+I4*8+J4*7+M4*6+N4*5+O4*4+R4*3+S4*2+T4*1)/B4</f>
        <v>6.814814814814815</v>
      </c>
    </row>
    <row r="5" spans="1:23" ht="19.5" thickBot="1">
      <c r="A5" s="54" t="s">
        <v>28</v>
      </c>
      <c r="B5" s="55">
        <f>7Б!A45</f>
        <v>20</v>
      </c>
      <c r="C5" s="55">
        <f>7Б!P51</f>
        <v>0</v>
      </c>
      <c r="D5" s="55">
        <f>7Б!O51</f>
        <v>0</v>
      </c>
      <c r="E5" s="55">
        <f>7Б!N51</f>
        <v>0</v>
      </c>
      <c r="F5" s="88">
        <f aca="true" t="shared" si="0" ref="F5:F15">C5+D5+E5</f>
        <v>0</v>
      </c>
      <c r="G5" s="89">
        <f>F5/B5</f>
        <v>0</v>
      </c>
      <c r="H5" s="55">
        <f>7Б!P49</f>
        <v>0</v>
      </c>
      <c r="I5" s="55">
        <f>7Б!O49</f>
        <v>2</v>
      </c>
      <c r="J5" s="55">
        <f>7Б!N49</f>
        <v>4</v>
      </c>
      <c r="K5" s="88">
        <f aca="true" t="shared" si="1" ref="K5:K15">H5+I5+J5</f>
        <v>6</v>
      </c>
      <c r="L5" s="89">
        <f aca="true" t="shared" si="2" ref="L5:L15">K5/B5</f>
        <v>0.3</v>
      </c>
      <c r="M5" s="55">
        <f>7Б!P47</f>
        <v>4</v>
      </c>
      <c r="N5" s="55">
        <f>7Б!O47</f>
        <v>5</v>
      </c>
      <c r="O5" s="55">
        <f>7Б!N47</f>
        <v>3</v>
      </c>
      <c r="P5" s="88">
        <f aca="true" t="shared" si="3" ref="P5:P13">M5+N5+O5</f>
        <v>12</v>
      </c>
      <c r="Q5" s="89">
        <f aca="true" t="shared" si="4" ref="Q5:Q13">P5/B5</f>
        <v>0.6</v>
      </c>
      <c r="R5" s="55">
        <f>7Б!P45</f>
        <v>1</v>
      </c>
      <c r="S5" s="55">
        <f>7Б!O45</f>
        <v>1</v>
      </c>
      <c r="T5" s="55">
        <f>7Б!N45</f>
        <v>0</v>
      </c>
      <c r="U5" s="88">
        <f aca="true" t="shared" si="5" ref="U5:U13">R5+S5+T5</f>
        <v>2</v>
      </c>
      <c r="V5" s="89">
        <f aca="true" t="shared" si="6" ref="V5:V13">U5/B5</f>
        <v>0.1</v>
      </c>
      <c r="W5" s="86">
        <f aca="true" t="shared" si="7" ref="W5:W15">(C5*12+D5*11+E5*10+H5*9+I5*8+J5*7+M5*6+N5*5+O5*4+R5*3+S5*2+T5*1)/B5</f>
        <v>5.5</v>
      </c>
    </row>
    <row r="6" spans="1:23" ht="19.5" thickBot="1">
      <c r="A6" s="54" t="s">
        <v>29</v>
      </c>
      <c r="B6" s="55">
        <f>8А!A45</f>
        <v>30</v>
      </c>
      <c r="C6" s="55">
        <f>8А!P51</f>
        <v>0</v>
      </c>
      <c r="D6" s="55">
        <f>8А!O51</f>
        <v>1</v>
      </c>
      <c r="E6" s="55">
        <f>8А!N51</f>
        <v>2</v>
      </c>
      <c r="F6" s="88">
        <f t="shared" si="0"/>
        <v>3</v>
      </c>
      <c r="G6" s="89">
        <f aca="true" t="shared" si="8" ref="G6:G15">F6/B6</f>
        <v>0.1</v>
      </c>
      <c r="H6" s="55">
        <f>8А!P49</f>
        <v>1</v>
      </c>
      <c r="I6" s="55">
        <f>8А!O49</f>
        <v>2</v>
      </c>
      <c r="J6" s="55">
        <f>8А!N49</f>
        <v>4</v>
      </c>
      <c r="K6" s="88">
        <f t="shared" si="1"/>
        <v>7</v>
      </c>
      <c r="L6" s="89">
        <f t="shared" si="2"/>
        <v>0.23333333333333334</v>
      </c>
      <c r="M6" s="55">
        <f>8А!P47</f>
        <v>4</v>
      </c>
      <c r="N6" s="55">
        <f>8А!O47</f>
        <v>7</v>
      </c>
      <c r="O6" s="55">
        <f>8А!N47</f>
        <v>9</v>
      </c>
      <c r="P6" s="88">
        <f t="shared" si="3"/>
        <v>20</v>
      </c>
      <c r="Q6" s="89">
        <f t="shared" si="4"/>
        <v>0.6666666666666666</v>
      </c>
      <c r="R6" s="55">
        <f>8А!P45</f>
        <v>0</v>
      </c>
      <c r="S6" s="55">
        <f>8А!O45</f>
        <v>0</v>
      </c>
      <c r="T6" s="55">
        <f>8А!N45</f>
        <v>0</v>
      </c>
      <c r="U6" s="88">
        <f t="shared" si="5"/>
        <v>0</v>
      </c>
      <c r="V6" s="89">
        <f t="shared" si="6"/>
        <v>0</v>
      </c>
      <c r="W6" s="86">
        <f t="shared" si="7"/>
        <v>5.966666666666667</v>
      </c>
    </row>
    <row r="7" spans="1:23" ht="19.5" thickBot="1">
      <c r="A7" s="54" t="s">
        <v>30</v>
      </c>
      <c r="B7" s="55">
        <f>8Б!A45</f>
        <v>24</v>
      </c>
      <c r="C7" s="55">
        <f>8Б!P51</f>
        <v>0</v>
      </c>
      <c r="D7" s="55">
        <f>8Б!O51</f>
        <v>0</v>
      </c>
      <c r="E7" s="55">
        <f>8Б!N51</f>
        <v>2</v>
      </c>
      <c r="F7" s="88">
        <f t="shared" si="0"/>
        <v>2</v>
      </c>
      <c r="G7" s="89">
        <f t="shared" si="8"/>
        <v>0.08333333333333333</v>
      </c>
      <c r="H7" s="55">
        <f>8Б!P49</f>
        <v>10</v>
      </c>
      <c r="I7" s="55">
        <f>8Б!O49</f>
        <v>4</v>
      </c>
      <c r="J7" s="55">
        <f>8Б!N49</f>
        <v>3</v>
      </c>
      <c r="K7" s="88">
        <f t="shared" si="1"/>
        <v>17</v>
      </c>
      <c r="L7" s="89">
        <f t="shared" si="2"/>
        <v>0.7083333333333334</v>
      </c>
      <c r="M7" s="55">
        <f>8Б!P47</f>
        <v>3</v>
      </c>
      <c r="N7" s="55">
        <f>8Б!O47</f>
        <v>2</v>
      </c>
      <c r="O7" s="55">
        <f>8Б!N47</f>
        <v>0</v>
      </c>
      <c r="P7" s="88">
        <f t="shared" si="3"/>
        <v>5</v>
      </c>
      <c r="Q7" s="89">
        <f t="shared" si="4"/>
        <v>0.20833333333333334</v>
      </c>
      <c r="R7" s="55">
        <f>8Б!P45</f>
        <v>0</v>
      </c>
      <c r="S7" s="55">
        <f>8Б!O45</f>
        <v>0</v>
      </c>
      <c r="T7" s="55">
        <f>8Б!N45</f>
        <v>0</v>
      </c>
      <c r="U7" s="88">
        <f t="shared" si="5"/>
        <v>0</v>
      </c>
      <c r="V7" s="89">
        <f t="shared" si="6"/>
        <v>0</v>
      </c>
      <c r="W7" s="86">
        <f t="shared" si="7"/>
        <v>7.958333333333333</v>
      </c>
    </row>
    <row r="8" spans="1:23" ht="19.5" thickBot="1">
      <c r="A8" s="54" t="s">
        <v>56</v>
      </c>
      <c r="B8" s="55">
        <f>9А!A45</f>
        <v>24</v>
      </c>
      <c r="C8" s="55">
        <f>9А!P51</f>
        <v>0</v>
      </c>
      <c r="D8" s="55">
        <f>9А!O51</f>
        <v>1</v>
      </c>
      <c r="E8" s="55">
        <f>9А!N51</f>
        <v>1</v>
      </c>
      <c r="F8" s="88">
        <f t="shared" si="0"/>
        <v>2</v>
      </c>
      <c r="G8" s="89">
        <f t="shared" si="8"/>
        <v>0.08333333333333333</v>
      </c>
      <c r="H8" s="55">
        <f>9А!P49</f>
        <v>0</v>
      </c>
      <c r="I8" s="55">
        <f>9А!O49</f>
        <v>4</v>
      </c>
      <c r="J8" s="55">
        <f>9А!N49</f>
        <v>4</v>
      </c>
      <c r="K8" s="88">
        <f t="shared" si="1"/>
        <v>8</v>
      </c>
      <c r="L8" s="89">
        <f t="shared" si="2"/>
        <v>0.3333333333333333</v>
      </c>
      <c r="M8" s="55">
        <f>9А!P47</f>
        <v>4</v>
      </c>
      <c r="N8" s="55">
        <f>9А!O47</f>
        <v>7</v>
      </c>
      <c r="O8" s="55">
        <f>9А!N47</f>
        <v>2</v>
      </c>
      <c r="P8" s="88">
        <f t="shared" si="3"/>
        <v>13</v>
      </c>
      <c r="Q8" s="89">
        <f t="shared" si="4"/>
        <v>0.5416666666666666</v>
      </c>
      <c r="R8" s="55">
        <f>9А!P45</f>
        <v>1</v>
      </c>
      <c r="S8" s="55">
        <f>9А!O45</f>
        <v>0</v>
      </c>
      <c r="T8" s="55">
        <f>9А!N45</f>
        <v>0</v>
      </c>
      <c r="U8" s="88">
        <f t="shared" si="5"/>
        <v>1</v>
      </c>
      <c r="V8" s="89">
        <f t="shared" si="6"/>
        <v>0.041666666666666664</v>
      </c>
      <c r="W8" s="86">
        <f t="shared" si="7"/>
        <v>6.291666666666667</v>
      </c>
    </row>
    <row r="9" spans="1:23" ht="19.5" thickBot="1">
      <c r="A9" s="54" t="s">
        <v>57</v>
      </c>
      <c r="B9" s="55">
        <f>9Б!A45</f>
        <v>31</v>
      </c>
      <c r="C9" s="55">
        <f>9Б!P51</f>
        <v>1</v>
      </c>
      <c r="D9" s="55">
        <f>9Б!O51</f>
        <v>1</v>
      </c>
      <c r="E9" s="55">
        <f>9Б!N51</f>
        <v>2</v>
      </c>
      <c r="F9" s="88">
        <f t="shared" si="0"/>
        <v>4</v>
      </c>
      <c r="G9" s="89">
        <f t="shared" si="8"/>
        <v>0.12903225806451613</v>
      </c>
      <c r="H9" s="55">
        <f>9Б!P49</f>
        <v>2</v>
      </c>
      <c r="I9" s="55">
        <f>9Б!O49</f>
        <v>6</v>
      </c>
      <c r="J9" s="55">
        <f>9Б!N49</f>
        <v>4</v>
      </c>
      <c r="K9" s="88">
        <f t="shared" si="1"/>
        <v>12</v>
      </c>
      <c r="L9" s="89">
        <f t="shared" si="2"/>
        <v>0.3870967741935484</v>
      </c>
      <c r="M9" s="55">
        <f>9Б!P47</f>
        <v>5</v>
      </c>
      <c r="N9" s="55">
        <f>9Б!O47</f>
        <v>7</v>
      </c>
      <c r="O9" s="55">
        <f>9Б!N47</f>
        <v>2</v>
      </c>
      <c r="P9" s="88">
        <f t="shared" si="3"/>
        <v>14</v>
      </c>
      <c r="Q9" s="89">
        <f t="shared" si="4"/>
        <v>0.45161290322580644</v>
      </c>
      <c r="R9" s="55">
        <f>9Б!P45</f>
        <v>1</v>
      </c>
      <c r="S9" s="55">
        <f>9Б!O45</f>
        <v>0</v>
      </c>
      <c r="T9" s="55">
        <f>9Б!N45</f>
        <v>0</v>
      </c>
      <c r="U9" s="88">
        <f t="shared" si="5"/>
        <v>1</v>
      </c>
      <c r="V9" s="89">
        <f t="shared" si="6"/>
        <v>0.03225806451612903</v>
      </c>
      <c r="W9" s="86">
        <f t="shared" si="7"/>
        <v>6.870967741935484</v>
      </c>
    </row>
    <row r="10" spans="1:23" ht="19.5" thickBot="1">
      <c r="A10" s="54" t="s">
        <v>21</v>
      </c>
      <c r="B10" s="55">
        <f>'10А'!A45</f>
        <v>27</v>
      </c>
      <c r="C10" s="55">
        <f>'10А'!P1</f>
        <v>0</v>
      </c>
      <c r="D10" s="55">
        <f>'10А'!O51</f>
        <v>0</v>
      </c>
      <c r="E10" s="55">
        <f>'10А'!N51</f>
        <v>1</v>
      </c>
      <c r="F10" s="88">
        <f t="shared" si="0"/>
        <v>1</v>
      </c>
      <c r="G10" s="89">
        <f t="shared" si="8"/>
        <v>0.037037037037037035</v>
      </c>
      <c r="H10" s="55">
        <f>'10А'!P49</f>
        <v>1</v>
      </c>
      <c r="I10" s="55">
        <f>'10А'!O49</f>
        <v>3</v>
      </c>
      <c r="J10" s="55">
        <f>'10А'!N49</f>
        <v>4</v>
      </c>
      <c r="K10" s="88">
        <f t="shared" si="1"/>
        <v>8</v>
      </c>
      <c r="L10" s="89">
        <f t="shared" si="2"/>
        <v>0.2962962962962963</v>
      </c>
      <c r="M10" s="55">
        <f>'10А'!P47</f>
        <v>1</v>
      </c>
      <c r="N10" s="55">
        <f>'10А'!O47</f>
        <v>7</v>
      </c>
      <c r="O10" s="55">
        <f>'10А'!N47</f>
        <v>6</v>
      </c>
      <c r="P10" s="88">
        <f t="shared" si="3"/>
        <v>14</v>
      </c>
      <c r="Q10" s="89">
        <f t="shared" si="4"/>
        <v>0.5185185185185185</v>
      </c>
      <c r="R10" s="55">
        <f>'10А'!P45</f>
        <v>4</v>
      </c>
      <c r="S10" s="55">
        <f>'10А'!O45</f>
        <v>0</v>
      </c>
      <c r="T10" s="55">
        <f>'10А'!N45</f>
        <v>0</v>
      </c>
      <c r="U10" s="88">
        <f t="shared" si="5"/>
        <v>4</v>
      </c>
      <c r="V10" s="89">
        <f t="shared" si="6"/>
        <v>0.14814814814814814</v>
      </c>
      <c r="W10" s="86">
        <f t="shared" si="7"/>
        <v>5.481481481481482</v>
      </c>
    </row>
    <row r="11" spans="1:23" ht="19.5" thickBot="1">
      <c r="A11" s="54" t="s">
        <v>22</v>
      </c>
      <c r="B11" s="55">
        <f>'10Б'!A45</f>
        <v>19</v>
      </c>
      <c r="C11" s="55">
        <f>'10Б'!P51</f>
        <v>0</v>
      </c>
      <c r="D11" s="55">
        <f>'10Б'!O51</f>
        <v>0</v>
      </c>
      <c r="E11" s="55">
        <f>'10Б'!N51</f>
        <v>2</v>
      </c>
      <c r="F11" s="88">
        <f t="shared" si="0"/>
        <v>2</v>
      </c>
      <c r="G11" s="89">
        <f t="shared" si="8"/>
        <v>0.10526315789473684</v>
      </c>
      <c r="H11" s="55">
        <f>'10Б'!P49</f>
        <v>0</v>
      </c>
      <c r="I11" s="55">
        <f>'10Б'!O49</f>
        <v>0</v>
      </c>
      <c r="J11" s="55">
        <f>'10Б'!N49</f>
        <v>5</v>
      </c>
      <c r="K11" s="88">
        <f t="shared" si="1"/>
        <v>5</v>
      </c>
      <c r="L11" s="89">
        <f t="shared" si="2"/>
        <v>0.2631578947368421</v>
      </c>
      <c r="M11" s="55">
        <f>'10Б'!P47</f>
        <v>3</v>
      </c>
      <c r="N11" s="55">
        <f>'10Б'!O47</f>
        <v>3</v>
      </c>
      <c r="O11" s="55">
        <f>'10Б'!N47</f>
        <v>5</v>
      </c>
      <c r="P11" s="88">
        <f t="shared" si="3"/>
        <v>11</v>
      </c>
      <c r="Q11" s="89">
        <f t="shared" si="4"/>
        <v>0.5789473684210527</v>
      </c>
      <c r="R11" s="55">
        <f>'10Б'!P45</f>
        <v>1</v>
      </c>
      <c r="S11" s="55">
        <f>'10Б'!O45</f>
        <v>0</v>
      </c>
      <c r="T11" s="55">
        <f>'10Б'!N45</f>
        <v>0</v>
      </c>
      <c r="U11" s="88">
        <f t="shared" si="5"/>
        <v>1</v>
      </c>
      <c r="V11" s="89">
        <f t="shared" si="6"/>
        <v>0.05263157894736842</v>
      </c>
      <c r="W11" s="86">
        <f t="shared" si="7"/>
        <v>5.842105263157895</v>
      </c>
    </row>
    <row r="12" spans="1:23" ht="19.5" thickBot="1">
      <c r="A12" s="54" t="s">
        <v>23</v>
      </c>
      <c r="B12" s="55">
        <f>'11А'!A45</f>
        <v>21</v>
      </c>
      <c r="C12" s="55">
        <f>'11А'!P51</f>
        <v>0</v>
      </c>
      <c r="D12" s="55">
        <f>'11А'!O51</f>
        <v>2</v>
      </c>
      <c r="E12" s="55">
        <f>'11А'!N51</f>
        <v>0</v>
      </c>
      <c r="F12" s="88">
        <f t="shared" si="0"/>
        <v>2</v>
      </c>
      <c r="G12" s="89">
        <f t="shared" si="8"/>
        <v>0.09523809523809523</v>
      </c>
      <c r="H12" s="55">
        <f>'11А'!P49</f>
        <v>0</v>
      </c>
      <c r="I12" s="55">
        <f>'11А'!O49</f>
        <v>4</v>
      </c>
      <c r="J12" s="55">
        <f>'11А'!N49</f>
        <v>6</v>
      </c>
      <c r="K12" s="88">
        <f t="shared" si="1"/>
        <v>10</v>
      </c>
      <c r="L12" s="89">
        <f t="shared" si="2"/>
        <v>0.47619047619047616</v>
      </c>
      <c r="M12" s="55">
        <f>'11А'!P47</f>
        <v>4</v>
      </c>
      <c r="N12" s="55">
        <f>'11А'!O47</f>
        <v>3</v>
      </c>
      <c r="O12" s="55">
        <f>'11А'!N47</f>
        <v>2</v>
      </c>
      <c r="P12" s="88">
        <f t="shared" si="3"/>
        <v>9</v>
      </c>
      <c r="Q12" s="89">
        <f t="shared" si="4"/>
        <v>0.42857142857142855</v>
      </c>
      <c r="R12" s="55">
        <f>'11А'!P45</f>
        <v>0</v>
      </c>
      <c r="S12" s="55">
        <f>'11А'!O45</f>
        <v>0</v>
      </c>
      <c r="T12" s="55">
        <f>'11А'!N45</f>
        <v>0</v>
      </c>
      <c r="U12" s="88">
        <f t="shared" si="5"/>
        <v>0</v>
      </c>
      <c r="V12" s="89">
        <f t="shared" si="6"/>
        <v>0</v>
      </c>
      <c r="W12" s="86">
        <f t="shared" si="7"/>
        <v>6.809523809523809</v>
      </c>
    </row>
    <row r="13" spans="1:23" ht="19.5" thickBot="1">
      <c r="A13" s="54" t="s">
        <v>24</v>
      </c>
      <c r="B13" s="55">
        <f>'11Б'!A45</f>
        <v>19</v>
      </c>
      <c r="C13" s="55">
        <f>'11Б'!P51</f>
        <v>0</v>
      </c>
      <c r="D13" s="55">
        <f>'11Б'!O51</f>
        <v>2</v>
      </c>
      <c r="E13" s="55">
        <f>'11Б'!N51</f>
        <v>4</v>
      </c>
      <c r="F13" s="88">
        <f t="shared" si="0"/>
        <v>6</v>
      </c>
      <c r="G13" s="89">
        <f t="shared" si="8"/>
        <v>0.3157894736842105</v>
      </c>
      <c r="H13" s="55">
        <f>'11Б'!P49</f>
        <v>1</v>
      </c>
      <c r="I13" s="55">
        <f>'11Б'!O49</f>
        <v>4</v>
      </c>
      <c r="J13" s="55">
        <f>'11Б'!N49</f>
        <v>2</v>
      </c>
      <c r="K13" s="88">
        <f t="shared" si="1"/>
        <v>7</v>
      </c>
      <c r="L13" s="89">
        <f t="shared" si="2"/>
        <v>0.3684210526315789</v>
      </c>
      <c r="M13" s="55">
        <f>'11Б'!P47</f>
        <v>3</v>
      </c>
      <c r="N13" s="55">
        <f>'11Б'!O47</f>
        <v>2</v>
      </c>
      <c r="O13" s="55">
        <f>'11Б'!N47</f>
        <v>0</v>
      </c>
      <c r="P13" s="88">
        <f t="shared" si="3"/>
        <v>5</v>
      </c>
      <c r="Q13" s="89">
        <f t="shared" si="4"/>
        <v>0.2631578947368421</v>
      </c>
      <c r="R13" s="55">
        <f>'11Б'!P45</f>
        <v>0</v>
      </c>
      <c r="S13" s="55">
        <f>'11Б'!O45</f>
        <v>1</v>
      </c>
      <c r="T13" s="55">
        <f>'11Б'!N45</f>
        <v>0</v>
      </c>
      <c r="U13" s="88">
        <f t="shared" si="5"/>
        <v>1</v>
      </c>
      <c r="V13" s="89">
        <f t="shared" si="6"/>
        <v>0.05263157894736842</v>
      </c>
      <c r="W13" s="86">
        <f t="shared" si="7"/>
        <v>7.7368421052631575</v>
      </c>
    </row>
    <row r="14" spans="1:23" ht="19.5" thickBot="1">
      <c r="A14" s="74"/>
      <c r="B14" s="75"/>
      <c r="C14" s="75"/>
      <c r="D14" s="75"/>
      <c r="E14" s="75"/>
      <c r="F14" s="55"/>
      <c r="G14" s="56"/>
      <c r="H14" s="75"/>
      <c r="I14" s="75"/>
      <c r="J14" s="75"/>
      <c r="K14" s="55"/>
      <c r="L14" s="56"/>
      <c r="M14" s="75"/>
      <c r="N14" s="75"/>
      <c r="O14" s="75"/>
      <c r="P14" s="75"/>
      <c r="Q14" s="76"/>
      <c r="R14" s="75"/>
      <c r="S14" s="75"/>
      <c r="T14" s="75"/>
      <c r="U14" s="75"/>
      <c r="V14" s="76"/>
      <c r="W14" s="86"/>
    </row>
    <row r="15" spans="1:23" ht="19.5" thickBot="1">
      <c r="A15" s="78" t="s">
        <v>53</v>
      </c>
      <c r="B15" s="77">
        <f>SUM(B4:B14)</f>
        <v>242</v>
      </c>
      <c r="C15" s="77">
        <f>SUM(C4:C14)</f>
        <v>1</v>
      </c>
      <c r="D15" s="77">
        <f>SUM(D4:D14)</f>
        <v>7</v>
      </c>
      <c r="E15" s="77">
        <f>SUM(E4:E14)</f>
        <v>18</v>
      </c>
      <c r="F15" s="55">
        <f t="shared" si="0"/>
        <v>26</v>
      </c>
      <c r="G15" s="56">
        <f t="shared" si="8"/>
        <v>0.10743801652892562</v>
      </c>
      <c r="H15" s="77">
        <f>SUM(H4:H14)</f>
        <v>17</v>
      </c>
      <c r="I15" s="77">
        <f>SUM(I4:I14)</f>
        <v>30</v>
      </c>
      <c r="J15" s="77">
        <f>SUM(J4:J14)</f>
        <v>43</v>
      </c>
      <c r="K15" s="55">
        <f t="shared" si="1"/>
        <v>90</v>
      </c>
      <c r="L15" s="56">
        <f t="shared" si="2"/>
        <v>0.371900826446281</v>
      </c>
      <c r="M15" s="77">
        <f>SUM(M4:M14)</f>
        <v>37</v>
      </c>
      <c r="N15" s="77">
        <f>SUM(N4:N14)</f>
        <v>49</v>
      </c>
      <c r="O15" s="77">
        <f>SUM(O4:O14)</f>
        <v>29</v>
      </c>
      <c r="P15" s="77">
        <f>SUM(P4:P14)</f>
        <v>115</v>
      </c>
      <c r="Q15" s="79">
        <f>P15/B15</f>
        <v>0.47520661157024796</v>
      </c>
      <c r="R15" s="77">
        <f>SUM(R4:R14)</f>
        <v>9</v>
      </c>
      <c r="S15" s="77">
        <f>SUM(S4:S13)</f>
        <v>2</v>
      </c>
      <c r="T15" s="77">
        <f>SUM(T4:T13)</f>
        <v>0</v>
      </c>
      <c r="U15" s="77">
        <f>SUM(U4:U13)</f>
        <v>11</v>
      </c>
      <c r="V15" s="79">
        <f>U15/B15</f>
        <v>0.045454545454545456</v>
      </c>
      <c r="W15" s="86">
        <f t="shared" si="7"/>
        <v>6.516528925619835</v>
      </c>
    </row>
    <row r="16" spans="1:23" ht="12.75">
      <c r="A16" s="73"/>
      <c r="B16" s="72"/>
      <c r="C16" s="72"/>
      <c r="D16" s="72"/>
      <c r="E16" s="72"/>
      <c r="F16" s="72"/>
      <c r="G16" s="80"/>
      <c r="H16" s="72"/>
      <c r="I16" s="72"/>
      <c r="J16" s="72"/>
      <c r="K16" s="72"/>
      <c r="L16" s="80"/>
      <c r="M16" s="72"/>
      <c r="N16" s="72"/>
      <c r="O16" s="72"/>
      <c r="P16" s="72"/>
      <c r="Q16" s="80"/>
      <c r="R16" s="72"/>
      <c r="S16" s="72"/>
      <c r="T16" s="72"/>
      <c r="U16" s="72"/>
      <c r="V16" s="80"/>
      <c r="W16" s="81"/>
    </row>
    <row r="17" spans="1:23" ht="12.75">
      <c r="A17" s="73"/>
      <c r="B17" s="72"/>
      <c r="C17" s="72"/>
      <c r="D17" s="72"/>
      <c r="E17" s="72"/>
      <c r="F17" s="72"/>
      <c r="G17" s="80"/>
      <c r="H17" s="72"/>
      <c r="I17" s="72"/>
      <c r="J17" s="72"/>
      <c r="K17" s="72"/>
      <c r="L17" s="80"/>
      <c r="M17" s="72"/>
      <c r="N17" s="72"/>
      <c r="O17" s="72"/>
      <c r="P17" s="72"/>
      <c r="Q17" s="80"/>
      <c r="R17" s="72"/>
      <c r="S17" s="72"/>
      <c r="T17" s="72"/>
      <c r="U17" s="72"/>
      <c r="V17" s="80"/>
      <c r="W17" s="81"/>
    </row>
    <row r="18" spans="1:23" ht="12.75">
      <c r="A18" t="s">
        <v>97</v>
      </c>
      <c r="K18" s="72"/>
      <c r="L18" s="80"/>
      <c r="M18" s="72"/>
      <c r="N18" s="72"/>
      <c r="O18" s="72"/>
      <c r="P18" s="72"/>
      <c r="Q18" s="80"/>
      <c r="R18" s="72"/>
      <c r="S18" s="72"/>
      <c r="T18" s="72"/>
      <c r="U18" s="72"/>
      <c r="V18" s="80"/>
      <c r="W18" s="81"/>
    </row>
    <row r="19" spans="11:23" ht="12.75">
      <c r="K19" s="72"/>
      <c r="L19" s="80"/>
      <c r="M19" s="72"/>
      <c r="N19" s="72"/>
      <c r="O19" s="72"/>
      <c r="P19" s="72"/>
      <c r="Q19" s="80"/>
      <c r="R19" s="72"/>
      <c r="S19" s="72"/>
      <c r="T19" s="72"/>
      <c r="U19" s="72"/>
      <c r="V19" s="80"/>
      <c r="W19" s="81"/>
    </row>
    <row r="20" spans="1:23" ht="12.75">
      <c r="A20" s="101" t="s">
        <v>26</v>
      </c>
      <c r="B20" s="101" t="s">
        <v>60</v>
      </c>
      <c r="C20" s="102" t="s">
        <v>61</v>
      </c>
      <c r="D20" s="103"/>
      <c r="E20" s="103"/>
      <c r="F20" s="103"/>
      <c r="G20" s="103"/>
      <c r="H20" s="103"/>
      <c r="I20" s="103"/>
      <c r="J20" s="104"/>
      <c r="K20" s="72"/>
      <c r="L20" s="80"/>
      <c r="M20" s="72"/>
      <c r="N20" s="72"/>
      <c r="O20" s="72"/>
      <c r="P20" s="72"/>
      <c r="Q20" s="80"/>
      <c r="R20" s="72"/>
      <c r="S20" s="72"/>
      <c r="T20" s="72"/>
      <c r="U20" s="72"/>
      <c r="V20" s="80"/>
      <c r="W20" s="81"/>
    </row>
    <row r="21" spans="1:23" ht="12.75">
      <c r="A21" s="101"/>
      <c r="B21" s="101"/>
      <c r="C21" s="99" t="s">
        <v>62</v>
      </c>
      <c r="D21" s="100"/>
      <c r="E21" s="99" t="s">
        <v>63</v>
      </c>
      <c r="F21" s="100"/>
      <c r="G21" s="99" t="s">
        <v>64</v>
      </c>
      <c r="H21" s="100"/>
      <c r="I21" s="99" t="s">
        <v>65</v>
      </c>
      <c r="J21" s="100"/>
      <c r="K21" s="72"/>
      <c r="L21" s="80"/>
      <c r="M21" s="72"/>
      <c r="N21" s="72"/>
      <c r="O21" s="72"/>
      <c r="P21" s="72"/>
      <c r="Q21" s="80"/>
      <c r="R21" s="72"/>
      <c r="S21" s="72"/>
      <c r="T21" s="72"/>
      <c r="U21" s="72"/>
      <c r="V21" s="80"/>
      <c r="W21" s="81"/>
    </row>
    <row r="22" spans="1:23" ht="25.5">
      <c r="A22" s="101"/>
      <c r="B22" s="101"/>
      <c r="C22" s="82" t="s">
        <v>60</v>
      </c>
      <c r="D22" s="83" t="s">
        <v>12</v>
      </c>
      <c r="E22" s="82" t="s">
        <v>60</v>
      </c>
      <c r="F22" s="83" t="s">
        <v>12</v>
      </c>
      <c r="G22" s="82" t="s">
        <v>60</v>
      </c>
      <c r="H22" s="83" t="s">
        <v>12</v>
      </c>
      <c r="I22" s="82" t="s">
        <v>60</v>
      </c>
      <c r="J22" s="83" t="s">
        <v>12</v>
      </c>
      <c r="K22" s="72"/>
      <c r="L22" s="80"/>
      <c r="M22" s="72"/>
      <c r="N22" s="72"/>
      <c r="O22" s="72"/>
      <c r="P22" s="72"/>
      <c r="Q22" s="80"/>
      <c r="R22" s="72"/>
      <c r="S22" s="72"/>
      <c r="T22" s="72"/>
      <c r="U22" s="72"/>
      <c r="V22" s="80"/>
      <c r="W22" s="81"/>
    </row>
    <row r="23" spans="1:23" ht="12.75">
      <c r="A23" s="38" t="str">
        <f>A4</f>
        <v>7-А</v>
      </c>
      <c r="B23" s="38">
        <f>B4</f>
        <v>27</v>
      </c>
      <c r="C23" s="38">
        <f>F4</f>
        <v>4</v>
      </c>
      <c r="D23" s="84">
        <f>C23/B23</f>
        <v>0.14814814814814814</v>
      </c>
      <c r="E23" s="38">
        <f>K4</f>
        <v>10</v>
      </c>
      <c r="F23" s="84">
        <f>E23/B23</f>
        <v>0.37037037037037035</v>
      </c>
      <c r="G23" s="38">
        <f>P4</f>
        <v>12</v>
      </c>
      <c r="H23" s="84">
        <f>G23/B23</f>
        <v>0.4444444444444444</v>
      </c>
      <c r="I23" s="38">
        <f>U4</f>
        <v>1</v>
      </c>
      <c r="J23" s="84">
        <f>I23/B23</f>
        <v>0.037037037037037035</v>
      </c>
      <c r="K23" s="72"/>
      <c r="L23" s="80"/>
      <c r="M23" s="72"/>
      <c r="N23" s="72"/>
      <c r="O23" s="72"/>
      <c r="P23" s="72"/>
      <c r="Q23" s="80"/>
      <c r="R23" s="72"/>
      <c r="S23" s="72"/>
      <c r="T23" s="72"/>
      <c r="U23" s="72"/>
      <c r="V23" s="80"/>
      <c r="W23" s="81"/>
    </row>
    <row r="24" spans="1:23" ht="12.75">
      <c r="A24" s="38" t="str">
        <f aca="true" t="shared" si="9" ref="A24:B32">A5</f>
        <v>7-Б</v>
      </c>
      <c r="B24" s="38">
        <f t="shared" si="9"/>
        <v>20</v>
      </c>
      <c r="C24" s="38">
        <f aca="true" t="shared" si="10" ref="C24:C32">F5</f>
        <v>0</v>
      </c>
      <c r="D24" s="84">
        <f aca="true" t="shared" si="11" ref="D24:D32">C24/B24</f>
        <v>0</v>
      </c>
      <c r="E24" s="38">
        <f aca="true" t="shared" si="12" ref="E24:E32">K5</f>
        <v>6</v>
      </c>
      <c r="F24" s="84">
        <f aca="true" t="shared" si="13" ref="F24:F32">E24/B24</f>
        <v>0.3</v>
      </c>
      <c r="G24" s="38">
        <f aca="true" t="shared" si="14" ref="G24:G32">P5</f>
        <v>12</v>
      </c>
      <c r="H24" s="84">
        <f aca="true" t="shared" si="15" ref="H24:H32">G24/B24</f>
        <v>0.6</v>
      </c>
      <c r="I24" s="38">
        <f aca="true" t="shared" si="16" ref="I24:I32">U5</f>
        <v>2</v>
      </c>
      <c r="J24" s="84">
        <f aca="true" t="shared" si="17" ref="J24:J32">I24/B24</f>
        <v>0.1</v>
      </c>
      <c r="K24" s="72"/>
      <c r="L24" s="80"/>
      <c r="M24" s="72"/>
      <c r="N24" s="72"/>
      <c r="O24" s="72"/>
      <c r="P24" s="72"/>
      <c r="Q24" s="80"/>
      <c r="R24" s="72"/>
      <c r="S24" s="72"/>
      <c r="T24" s="72"/>
      <c r="U24" s="72"/>
      <c r="V24" s="80"/>
      <c r="W24" s="81"/>
    </row>
    <row r="25" spans="1:23" ht="12.75">
      <c r="A25" s="38" t="str">
        <f t="shared" si="9"/>
        <v>8-А</v>
      </c>
      <c r="B25" s="38">
        <f t="shared" si="9"/>
        <v>30</v>
      </c>
      <c r="C25" s="38">
        <f t="shared" si="10"/>
        <v>3</v>
      </c>
      <c r="D25" s="84">
        <f t="shared" si="11"/>
        <v>0.1</v>
      </c>
      <c r="E25" s="38">
        <f t="shared" si="12"/>
        <v>7</v>
      </c>
      <c r="F25" s="84">
        <f t="shared" si="13"/>
        <v>0.23333333333333334</v>
      </c>
      <c r="G25" s="38">
        <f t="shared" si="14"/>
        <v>20</v>
      </c>
      <c r="H25" s="84">
        <f t="shared" si="15"/>
        <v>0.6666666666666666</v>
      </c>
      <c r="I25" s="38">
        <f t="shared" si="16"/>
        <v>0</v>
      </c>
      <c r="J25" s="84">
        <f t="shared" si="17"/>
        <v>0</v>
      </c>
      <c r="K25" s="72"/>
      <c r="L25" s="80"/>
      <c r="M25" s="72"/>
      <c r="N25" s="72"/>
      <c r="O25" s="72"/>
      <c r="P25" s="72"/>
      <c r="Q25" s="80"/>
      <c r="R25" s="72"/>
      <c r="S25" s="72"/>
      <c r="T25" s="72"/>
      <c r="U25" s="72"/>
      <c r="V25" s="80"/>
      <c r="W25" s="81"/>
    </row>
    <row r="26" spans="1:23" ht="12.75">
      <c r="A26" s="38" t="str">
        <f t="shared" si="9"/>
        <v>8-Б</v>
      </c>
      <c r="B26" s="38">
        <f t="shared" si="9"/>
        <v>24</v>
      </c>
      <c r="C26" s="38">
        <f t="shared" si="10"/>
        <v>2</v>
      </c>
      <c r="D26" s="84">
        <f t="shared" si="11"/>
        <v>0.08333333333333333</v>
      </c>
      <c r="E26" s="38">
        <f t="shared" si="12"/>
        <v>17</v>
      </c>
      <c r="F26" s="84">
        <f t="shared" si="13"/>
        <v>0.7083333333333334</v>
      </c>
      <c r="G26" s="38">
        <f t="shared" si="14"/>
        <v>5</v>
      </c>
      <c r="H26" s="84">
        <f t="shared" si="15"/>
        <v>0.20833333333333334</v>
      </c>
      <c r="I26" s="38">
        <f t="shared" si="16"/>
        <v>0</v>
      </c>
      <c r="J26" s="84">
        <f t="shared" si="17"/>
        <v>0</v>
      </c>
      <c r="K26" s="72"/>
      <c r="L26" s="80"/>
      <c r="M26" s="72"/>
      <c r="N26" s="72"/>
      <c r="O26" s="72"/>
      <c r="P26" s="72"/>
      <c r="Q26" s="80"/>
      <c r="R26" s="72"/>
      <c r="S26" s="72"/>
      <c r="T26" s="72"/>
      <c r="U26" s="72"/>
      <c r="V26" s="80"/>
      <c r="W26" s="81"/>
    </row>
    <row r="27" spans="1:23" ht="12.75">
      <c r="A27" s="38" t="str">
        <f t="shared" si="9"/>
        <v>9-А</v>
      </c>
      <c r="B27" s="38">
        <f t="shared" si="9"/>
        <v>24</v>
      </c>
      <c r="C27" s="38">
        <f t="shared" si="10"/>
        <v>2</v>
      </c>
      <c r="D27" s="84">
        <f t="shared" si="11"/>
        <v>0.08333333333333333</v>
      </c>
      <c r="E27" s="38">
        <f t="shared" si="12"/>
        <v>8</v>
      </c>
      <c r="F27" s="84">
        <f t="shared" si="13"/>
        <v>0.3333333333333333</v>
      </c>
      <c r="G27" s="38">
        <f t="shared" si="14"/>
        <v>13</v>
      </c>
      <c r="H27" s="84">
        <f t="shared" si="15"/>
        <v>0.5416666666666666</v>
      </c>
      <c r="I27" s="38">
        <f t="shared" si="16"/>
        <v>1</v>
      </c>
      <c r="J27" s="84">
        <f t="shared" si="17"/>
        <v>0.041666666666666664</v>
      </c>
      <c r="K27" s="72"/>
      <c r="L27" s="80"/>
      <c r="M27" s="72"/>
      <c r="N27" s="72"/>
      <c r="O27" s="72"/>
      <c r="P27" s="72"/>
      <c r="Q27" s="80"/>
      <c r="R27" s="72"/>
      <c r="S27" s="72"/>
      <c r="T27" s="72"/>
      <c r="U27" s="72"/>
      <c r="V27" s="80"/>
      <c r="W27" s="81"/>
    </row>
    <row r="28" spans="1:23" ht="12.75">
      <c r="A28" s="38" t="str">
        <f t="shared" si="9"/>
        <v>9-Б</v>
      </c>
      <c r="B28" s="38">
        <f t="shared" si="9"/>
        <v>31</v>
      </c>
      <c r="C28" s="38">
        <f t="shared" si="10"/>
        <v>4</v>
      </c>
      <c r="D28" s="84">
        <f t="shared" si="11"/>
        <v>0.12903225806451613</v>
      </c>
      <c r="E28" s="38">
        <f t="shared" si="12"/>
        <v>12</v>
      </c>
      <c r="F28" s="84">
        <f t="shared" si="13"/>
        <v>0.3870967741935484</v>
      </c>
      <c r="G28" s="38">
        <f t="shared" si="14"/>
        <v>14</v>
      </c>
      <c r="H28" s="84">
        <f t="shared" si="15"/>
        <v>0.45161290322580644</v>
      </c>
      <c r="I28" s="38">
        <f t="shared" si="16"/>
        <v>1</v>
      </c>
      <c r="J28" s="84">
        <f t="shared" si="17"/>
        <v>0.03225806451612903</v>
      </c>
      <c r="K28" s="72"/>
      <c r="L28" s="80"/>
      <c r="M28" s="72"/>
      <c r="N28" s="72"/>
      <c r="O28" s="72"/>
      <c r="P28" s="72"/>
      <c r="Q28" s="80"/>
      <c r="R28" s="72"/>
      <c r="S28" s="72"/>
      <c r="T28" s="72"/>
      <c r="U28" s="72"/>
      <c r="V28" s="80"/>
      <c r="W28" s="81"/>
    </row>
    <row r="29" spans="1:23" ht="12.75">
      <c r="A29" s="38" t="str">
        <f t="shared" si="9"/>
        <v>10-А</v>
      </c>
      <c r="B29" s="38">
        <f t="shared" si="9"/>
        <v>27</v>
      </c>
      <c r="C29" s="38">
        <f t="shared" si="10"/>
        <v>1</v>
      </c>
      <c r="D29" s="84">
        <f t="shared" si="11"/>
        <v>0.037037037037037035</v>
      </c>
      <c r="E29" s="38">
        <f t="shared" si="12"/>
        <v>8</v>
      </c>
      <c r="F29" s="84">
        <f t="shared" si="13"/>
        <v>0.2962962962962963</v>
      </c>
      <c r="G29" s="38">
        <f t="shared" si="14"/>
        <v>14</v>
      </c>
      <c r="H29" s="84">
        <f t="shared" si="15"/>
        <v>0.5185185185185185</v>
      </c>
      <c r="I29" s="38">
        <f t="shared" si="16"/>
        <v>4</v>
      </c>
      <c r="J29" s="84">
        <f t="shared" si="17"/>
        <v>0.14814814814814814</v>
      </c>
      <c r="K29" s="72"/>
      <c r="L29" s="80"/>
      <c r="M29" s="72"/>
      <c r="N29" s="72"/>
      <c r="O29" s="72"/>
      <c r="P29" s="72"/>
      <c r="Q29" s="80"/>
      <c r="R29" s="72"/>
      <c r="S29" s="72"/>
      <c r="T29" s="72"/>
      <c r="U29" s="72"/>
      <c r="V29" s="80"/>
      <c r="W29" s="81"/>
    </row>
    <row r="30" spans="1:23" ht="12.75">
      <c r="A30" s="38" t="str">
        <f t="shared" si="9"/>
        <v>10-Б</v>
      </c>
      <c r="B30" s="38">
        <f t="shared" si="9"/>
        <v>19</v>
      </c>
      <c r="C30" s="38">
        <f t="shared" si="10"/>
        <v>2</v>
      </c>
      <c r="D30" s="84">
        <f t="shared" si="11"/>
        <v>0.10526315789473684</v>
      </c>
      <c r="E30" s="38">
        <f t="shared" si="12"/>
        <v>5</v>
      </c>
      <c r="F30" s="84">
        <f t="shared" si="13"/>
        <v>0.2631578947368421</v>
      </c>
      <c r="G30" s="38">
        <f t="shared" si="14"/>
        <v>11</v>
      </c>
      <c r="H30" s="84">
        <f t="shared" si="15"/>
        <v>0.5789473684210527</v>
      </c>
      <c r="I30" s="38">
        <f t="shared" si="16"/>
        <v>1</v>
      </c>
      <c r="J30" s="84">
        <f t="shared" si="17"/>
        <v>0.05263157894736842</v>
      </c>
      <c r="K30" s="72"/>
      <c r="L30" s="80"/>
      <c r="M30" s="72"/>
      <c r="N30" s="72"/>
      <c r="O30" s="72"/>
      <c r="P30" s="72"/>
      <c r="Q30" s="80"/>
      <c r="R30" s="72"/>
      <c r="S30" s="72"/>
      <c r="T30" s="72"/>
      <c r="U30" s="72"/>
      <c r="V30" s="80"/>
      <c r="W30" s="81"/>
    </row>
    <row r="31" spans="1:23" ht="12.75">
      <c r="A31" s="38" t="str">
        <f t="shared" si="9"/>
        <v>11-А</v>
      </c>
      <c r="B31" s="38">
        <f t="shared" si="9"/>
        <v>21</v>
      </c>
      <c r="C31" s="38">
        <f t="shared" si="10"/>
        <v>2</v>
      </c>
      <c r="D31" s="84">
        <f t="shared" si="11"/>
        <v>0.09523809523809523</v>
      </c>
      <c r="E31" s="38">
        <f t="shared" si="12"/>
        <v>10</v>
      </c>
      <c r="F31" s="84">
        <f t="shared" si="13"/>
        <v>0.47619047619047616</v>
      </c>
      <c r="G31" s="38">
        <f t="shared" si="14"/>
        <v>9</v>
      </c>
      <c r="H31" s="84">
        <f t="shared" si="15"/>
        <v>0.42857142857142855</v>
      </c>
      <c r="I31" s="38">
        <f t="shared" si="16"/>
        <v>0</v>
      </c>
      <c r="J31" s="84">
        <f t="shared" si="17"/>
        <v>0</v>
      </c>
      <c r="K31" s="72"/>
      <c r="L31" s="80"/>
      <c r="M31" s="72"/>
      <c r="N31" s="72"/>
      <c r="O31" s="72"/>
      <c r="P31" s="72"/>
      <c r="Q31" s="80"/>
      <c r="R31" s="72"/>
      <c r="S31" s="72"/>
      <c r="T31" s="72"/>
      <c r="U31" s="72"/>
      <c r="V31" s="80"/>
      <c r="W31" s="81"/>
    </row>
    <row r="32" spans="1:23" ht="12.75">
      <c r="A32" s="38" t="str">
        <f t="shared" si="9"/>
        <v>11-Б</v>
      </c>
      <c r="B32" s="38">
        <f t="shared" si="9"/>
        <v>19</v>
      </c>
      <c r="C32" s="38">
        <f t="shared" si="10"/>
        <v>6</v>
      </c>
      <c r="D32" s="84">
        <f t="shared" si="11"/>
        <v>0.3157894736842105</v>
      </c>
      <c r="E32" s="38">
        <f t="shared" si="12"/>
        <v>7</v>
      </c>
      <c r="F32" s="84">
        <f t="shared" si="13"/>
        <v>0.3684210526315789</v>
      </c>
      <c r="G32" s="38">
        <f t="shared" si="14"/>
        <v>5</v>
      </c>
      <c r="H32" s="84">
        <f t="shared" si="15"/>
        <v>0.2631578947368421</v>
      </c>
      <c r="I32" s="38">
        <f t="shared" si="16"/>
        <v>1</v>
      </c>
      <c r="J32" s="84">
        <f t="shared" si="17"/>
        <v>0.05263157894736842</v>
      </c>
      <c r="K32" s="72"/>
      <c r="L32" s="80"/>
      <c r="M32" s="72"/>
      <c r="N32" s="72"/>
      <c r="O32" s="72"/>
      <c r="P32" s="72"/>
      <c r="Q32" s="80"/>
      <c r="R32" s="72"/>
      <c r="S32" s="72"/>
      <c r="T32" s="72"/>
      <c r="U32" s="72"/>
      <c r="V32" s="80"/>
      <c r="W32" s="81"/>
    </row>
    <row r="33" spans="1:23" ht="12.75">
      <c r="A33" s="38"/>
      <c r="B33" s="38"/>
      <c r="C33" s="38"/>
      <c r="D33" s="38"/>
      <c r="E33" s="38"/>
      <c r="F33" s="84"/>
      <c r="G33" s="38"/>
      <c r="H33" s="84"/>
      <c r="I33" s="38"/>
      <c r="J33" s="84"/>
      <c r="K33" s="72"/>
      <c r="L33" s="80"/>
      <c r="M33" s="72"/>
      <c r="N33" s="72"/>
      <c r="O33" s="72"/>
      <c r="P33" s="72"/>
      <c r="Q33" s="80"/>
      <c r="R33" s="72"/>
      <c r="S33" s="72"/>
      <c r="T33" s="72"/>
      <c r="U33" s="72"/>
      <c r="V33" s="80"/>
      <c r="W33" s="81"/>
    </row>
    <row r="34" spans="1:23" ht="12.75">
      <c r="A34" s="85" t="s">
        <v>53</v>
      </c>
      <c r="B34" s="38">
        <f>SUM(B23:B33)</f>
        <v>242</v>
      </c>
      <c r="C34" s="38">
        <f>SUM(C23:C33)</f>
        <v>26</v>
      </c>
      <c r="D34" s="84">
        <f>C34/B34</f>
        <v>0.10743801652892562</v>
      </c>
      <c r="E34" s="38">
        <f>SUM(E23:E33)</f>
        <v>90</v>
      </c>
      <c r="F34" s="84">
        <f>E34/B34</f>
        <v>0.371900826446281</v>
      </c>
      <c r="G34" s="38">
        <f>SUM(G23:G33)</f>
        <v>115</v>
      </c>
      <c r="H34" s="84">
        <f>G34/B34</f>
        <v>0.47520661157024796</v>
      </c>
      <c r="I34" s="38">
        <f>SUM(I23:I33)</f>
        <v>11</v>
      </c>
      <c r="J34" s="84">
        <f>I34/B34</f>
        <v>0.045454545454545456</v>
      </c>
      <c r="K34" s="72"/>
      <c r="L34" s="80"/>
      <c r="M34" s="72"/>
      <c r="N34" s="72"/>
      <c r="O34" s="72"/>
      <c r="P34" s="72"/>
      <c r="Q34" s="80"/>
      <c r="R34" s="72"/>
      <c r="S34" s="72"/>
      <c r="T34" s="72"/>
      <c r="U34" s="72"/>
      <c r="V34" s="80"/>
      <c r="W34" s="81"/>
    </row>
  </sheetData>
  <sheetProtection/>
  <mergeCells count="14">
    <mergeCell ref="C2:G2"/>
    <mergeCell ref="H2:L2"/>
    <mergeCell ref="M2:Q2"/>
    <mergeCell ref="R2:V2"/>
    <mergeCell ref="W2:W3"/>
    <mergeCell ref="A20:A22"/>
    <mergeCell ref="B20:B22"/>
    <mergeCell ref="C20:J20"/>
    <mergeCell ref="C21:D21"/>
    <mergeCell ref="E21:F21"/>
    <mergeCell ref="G21:H21"/>
    <mergeCell ref="I21:J21"/>
    <mergeCell ref="A2:A3"/>
    <mergeCell ref="B2:B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4"/>
  <sheetViews>
    <sheetView zoomScalePageLayoutView="0" workbookViewId="0" topLeftCell="A37">
      <selection activeCell="P7" sqref="P7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100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7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6.3</v>
      </c>
      <c r="Q3" s="37">
        <f t="shared" si="0"/>
        <v>6.8</v>
      </c>
      <c r="R3" s="39"/>
    </row>
    <row r="4" spans="1:17" ht="15.75" thickBot="1">
      <c r="A4" s="2">
        <v>1</v>
      </c>
      <c r="B4" s="63" t="s">
        <v>66</v>
      </c>
      <c r="C4" s="2"/>
      <c r="D4" s="2"/>
      <c r="E4" s="2"/>
      <c r="F4" s="2"/>
      <c r="G4" s="2"/>
      <c r="H4" s="2"/>
      <c r="I4">
        <v>4</v>
      </c>
      <c r="J4" s="2"/>
      <c r="K4" s="2"/>
      <c r="L4" s="2"/>
      <c r="M4" s="2"/>
      <c r="N4" s="2"/>
      <c r="O4" s="2"/>
      <c r="P4" s="22">
        <v>6</v>
      </c>
      <c r="Q4" s="24">
        <f aca="true" t="shared" si="1" ref="Q4:Q31">ROUND(AVERAGE(I4,P4),0)</f>
        <v>5</v>
      </c>
    </row>
    <row r="5" spans="1:17" ht="15.75" thickBot="1">
      <c r="A5" s="2">
        <v>2</v>
      </c>
      <c r="B5" s="63" t="s">
        <v>67</v>
      </c>
      <c r="C5" s="2"/>
      <c r="D5" s="2"/>
      <c r="E5" s="2"/>
      <c r="F5" s="2"/>
      <c r="G5" s="2"/>
      <c r="H5" s="2"/>
      <c r="I5">
        <v>6</v>
      </c>
      <c r="J5" s="2"/>
      <c r="K5" s="2"/>
      <c r="L5" s="2"/>
      <c r="M5" s="2"/>
      <c r="N5" s="2"/>
      <c r="O5" s="2"/>
      <c r="P5" s="22">
        <v>5</v>
      </c>
      <c r="Q5" s="24">
        <f t="shared" si="1"/>
        <v>6</v>
      </c>
    </row>
    <row r="6" spans="1:17" ht="15.75" thickBot="1">
      <c r="A6" s="2">
        <v>3</v>
      </c>
      <c r="B6" s="63" t="s">
        <v>68</v>
      </c>
      <c r="C6" s="2"/>
      <c r="D6" s="2"/>
      <c r="E6" s="2"/>
      <c r="F6" s="2"/>
      <c r="G6" s="2"/>
      <c r="H6" s="2"/>
      <c r="I6">
        <v>4</v>
      </c>
      <c r="J6" s="2"/>
      <c r="K6" s="2"/>
      <c r="L6" s="2"/>
      <c r="M6" s="2"/>
      <c r="N6" s="2"/>
      <c r="O6" s="2"/>
      <c r="P6" s="22">
        <v>7</v>
      </c>
      <c r="Q6" s="24">
        <f t="shared" si="1"/>
        <v>6</v>
      </c>
    </row>
    <row r="7" spans="1:17" ht="15.75" thickBot="1">
      <c r="A7" s="2">
        <v>4</v>
      </c>
      <c r="B7" s="63" t="s">
        <v>69</v>
      </c>
      <c r="C7" s="2"/>
      <c r="D7" s="2"/>
      <c r="E7" s="2"/>
      <c r="F7" s="2"/>
      <c r="G7" s="2"/>
      <c r="H7" s="2"/>
      <c r="I7">
        <v>9</v>
      </c>
      <c r="J7" s="2"/>
      <c r="K7" s="2"/>
      <c r="L7" s="2"/>
      <c r="M7" s="2"/>
      <c r="N7" s="2"/>
      <c r="O7" s="2"/>
      <c r="P7" s="22">
        <v>10</v>
      </c>
      <c r="Q7" s="24">
        <f t="shared" si="1"/>
        <v>10</v>
      </c>
    </row>
    <row r="8" spans="1:17" ht="15.75" thickBot="1">
      <c r="A8" s="2">
        <v>5</v>
      </c>
      <c r="B8" s="63" t="s">
        <v>70</v>
      </c>
      <c r="C8" s="2"/>
      <c r="D8" s="2"/>
      <c r="E8" s="2"/>
      <c r="F8" s="2"/>
      <c r="G8" s="2"/>
      <c r="H8" s="2"/>
      <c r="I8">
        <v>4</v>
      </c>
      <c r="J8" s="2"/>
      <c r="K8" s="2"/>
      <c r="L8" s="2"/>
      <c r="M8" s="2"/>
      <c r="N8" s="2"/>
      <c r="O8" s="2"/>
      <c r="P8" s="22">
        <v>5</v>
      </c>
      <c r="Q8" s="24">
        <f t="shared" si="1"/>
        <v>5</v>
      </c>
    </row>
    <row r="9" spans="1:17" ht="15.75" thickBot="1">
      <c r="A9" s="2">
        <v>6</v>
      </c>
      <c r="B9" s="63" t="s">
        <v>71</v>
      </c>
      <c r="C9" s="2"/>
      <c r="D9" s="2"/>
      <c r="E9" s="2"/>
      <c r="F9" s="2"/>
      <c r="G9" s="2"/>
      <c r="H9" s="2"/>
      <c r="I9">
        <v>6</v>
      </c>
      <c r="J9" s="2"/>
      <c r="K9" s="2"/>
      <c r="L9" s="2"/>
      <c r="M9" s="2"/>
      <c r="N9" s="2"/>
      <c r="O9" s="2"/>
      <c r="P9" s="22">
        <v>6</v>
      </c>
      <c r="Q9" s="24">
        <f t="shared" si="1"/>
        <v>6</v>
      </c>
    </row>
    <row r="10" spans="1:17" ht="15.75" thickBot="1">
      <c r="A10" s="2">
        <v>7</v>
      </c>
      <c r="B10" s="63" t="s">
        <v>72</v>
      </c>
      <c r="C10" s="2"/>
      <c r="D10" s="2"/>
      <c r="E10" s="2"/>
      <c r="F10" s="2"/>
      <c r="G10" s="2"/>
      <c r="H10" s="2"/>
      <c r="I10">
        <v>9</v>
      </c>
      <c r="J10" s="2"/>
      <c r="K10" s="2"/>
      <c r="L10" s="2"/>
      <c r="M10" s="2"/>
      <c r="N10" s="2"/>
      <c r="O10" s="2"/>
      <c r="P10" s="22">
        <v>7</v>
      </c>
      <c r="Q10" s="24">
        <f t="shared" si="1"/>
        <v>8</v>
      </c>
    </row>
    <row r="11" spans="1:17" ht="15.75" thickBot="1">
      <c r="A11" s="2">
        <v>8</v>
      </c>
      <c r="B11" s="63" t="s">
        <v>73</v>
      </c>
      <c r="C11" s="2"/>
      <c r="D11" s="2"/>
      <c r="E11" s="2"/>
      <c r="F11" s="2"/>
      <c r="G11" s="2"/>
      <c r="H11" s="2"/>
      <c r="I11">
        <v>5</v>
      </c>
      <c r="J11" s="2"/>
      <c r="K11" s="2"/>
      <c r="L11" s="2"/>
      <c r="M11" s="2"/>
      <c r="N11" s="2"/>
      <c r="O11" s="2"/>
      <c r="P11" s="22">
        <v>5</v>
      </c>
      <c r="Q11" s="24">
        <f t="shared" si="1"/>
        <v>5</v>
      </c>
    </row>
    <row r="12" spans="1:17" ht="15.75" thickBot="1">
      <c r="A12" s="2">
        <v>9</v>
      </c>
      <c r="B12" s="63" t="s">
        <v>74</v>
      </c>
      <c r="C12" s="2"/>
      <c r="D12" s="2"/>
      <c r="E12" s="2"/>
      <c r="F12" s="2"/>
      <c r="G12" s="2"/>
      <c r="H12" s="2"/>
      <c r="I12">
        <v>10</v>
      </c>
      <c r="J12" s="2"/>
      <c r="K12" s="2"/>
      <c r="L12" s="2"/>
      <c r="M12" s="2"/>
      <c r="N12" s="2"/>
      <c r="O12" s="2"/>
      <c r="P12" s="22">
        <v>10</v>
      </c>
      <c r="Q12" s="24">
        <f t="shared" si="1"/>
        <v>10</v>
      </c>
    </row>
    <row r="13" spans="1:17" ht="15.75" thickBot="1">
      <c r="A13" s="2">
        <v>10</v>
      </c>
      <c r="B13" s="63" t="s">
        <v>75</v>
      </c>
      <c r="C13" s="2"/>
      <c r="D13" s="2"/>
      <c r="E13" s="2"/>
      <c r="F13" s="2"/>
      <c r="G13" s="2"/>
      <c r="H13" s="2"/>
      <c r="I13">
        <v>7</v>
      </c>
      <c r="J13" s="2"/>
      <c r="K13" s="2"/>
      <c r="L13" s="2"/>
      <c r="M13" s="2"/>
      <c r="N13" s="2"/>
      <c r="O13" s="2"/>
      <c r="P13" s="22">
        <v>6</v>
      </c>
      <c r="Q13" s="24">
        <f t="shared" si="1"/>
        <v>7</v>
      </c>
    </row>
    <row r="14" spans="1:36" ht="15.75" thickBot="1">
      <c r="A14" s="2">
        <v>11</v>
      </c>
      <c r="B14" s="63" t="s">
        <v>76</v>
      </c>
      <c r="C14" s="2"/>
      <c r="D14" s="2"/>
      <c r="E14" s="2"/>
      <c r="F14" s="2"/>
      <c r="G14" s="2"/>
      <c r="H14" s="2"/>
      <c r="I14">
        <v>6</v>
      </c>
      <c r="J14" s="2"/>
      <c r="K14" s="2"/>
      <c r="L14" s="2"/>
      <c r="M14" s="2"/>
      <c r="N14" s="2"/>
      <c r="O14" s="2"/>
      <c r="P14" s="22">
        <v>5</v>
      </c>
      <c r="Q14" s="24">
        <f t="shared" si="1"/>
        <v>6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16.5" thickBot="1">
      <c r="A15" s="2">
        <v>12</v>
      </c>
      <c r="B15" s="63" t="s">
        <v>77</v>
      </c>
      <c r="C15" s="2"/>
      <c r="D15" s="2"/>
      <c r="E15" s="2"/>
      <c r="F15" s="2"/>
      <c r="G15" s="2"/>
      <c r="H15" s="2"/>
      <c r="I15">
        <v>6</v>
      </c>
      <c r="J15" s="2"/>
      <c r="K15" s="2"/>
      <c r="L15" s="2"/>
      <c r="M15" s="2"/>
      <c r="N15" s="2"/>
      <c r="O15" s="2"/>
      <c r="P15" s="22">
        <v>4</v>
      </c>
      <c r="Q15" s="24">
        <f t="shared" si="1"/>
        <v>5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6" ht="15.75" thickBot="1">
      <c r="A16" s="2">
        <v>13</v>
      </c>
      <c r="B16" s="63" t="s">
        <v>78</v>
      </c>
      <c r="C16" s="2"/>
      <c r="D16" s="2"/>
      <c r="E16" s="2"/>
      <c r="F16" s="2"/>
      <c r="G16" s="2"/>
      <c r="H16" s="2"/>
      <c r="I16">
        <v>5</v>
      </c>
      <c r="J16" s="2"/>
      <c r="K16" s="2"/>
      <c r="L16" s="2"/>
      <c r="M16" s="2"/>
      <c r="N16" s="2"/>
      <c r="O16" s="2"/>
      <c r="P16" s="22">
        <v>4</v>
      </c>
      <c r="Q16" s="24">
        <f t="shared" si="1"/>
        <v>5</v>
      </c>
      <c r="T16" s="57"/>
      <c r="U16" s="57"/>
      <c r="V16" s="59"/>
      <c r="W16" s="59"/>
      <c r="X16" s="59"/>
      <c r="Y16" s="59"/>
      <c r="Z16" s="59"/>
      <c r="AA16" s="59"/>
      <c r="AB16" s="60"/>
      <c r="AC16" s="59"/>
      <c r="AD16" s="59"/>
      <c r="AE16" s="59"/>
      <c r="AF16" s="59"/>
      <c r="AG16" s="59"/>
      <c r="AH16" s="59"/>
      <c r="AI16" s="60"/>
      <c r="AJ16" s="61"/>
    </row>
    <row r="17" spans="1:36" ht="15.75" thickBot="1">
      <c r="A17" s="2">
        <v>14</v>
      </c>
      <c r="B17" s="63" t="s">
        <v>79</v>
      </c>
      <c r="C17" s="2"/>
      <c r="D17" s="2"/>
      <c r="E17" s="2"/>
      <c r="F17" s="2"/>
      <c r="G17" s="2"/>
      <c r="H17" s="2"/>
      <c r="I17">
        <v>9</v>
      </c>
      <c r="J17" s="2"/>
      <c r="K17" s="2"/>
      <c r="L17" s="2"/>
      <c r="M17" s="2"/>
      <c r="N17" s="2"/>
      <c r="O17" s="2"/>
      <c r="P17" s="22">
        <v>5</v>
      </c>
      <c r="Q17" s="24">
        <f t="shared" si="1"/>
        <v>7</v>
      </c>
      <c r="T17" s="12"/>
      <c r="U17" s="5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6.5" thickBot="1">
      <c r="A18" s="2">
        <v>15</v>
      </c>
      <c r="B18" s="63" t="s">
        <v>80</v>
      </c>
      <c r="C18" s="2"/>
      <c r="D18" s="2"/>
      <c r="E18" s="2"/>
      <c r="F18" s="2"/>
      <c r="G18" s="2"/>
      <c r="H18" s="2"/>
      <c r="I18">
        <v>3</v>
      </c>
      <c r="J18" s="2"/>
      <c r="K18" s="2"/>
      <c r="L18" s="2"/>
      <c r="M18" s="2"/>
      <c r="N18" s="2"/>
      <c r="O18" s="2"/>
      <c r="P18" s="22">
        <v>3</v>
      </c>
      <c r="Q18" s="24">
        <f t="shared" si="1"/>
        <v>3</v>
      </c>
      <c r="T18" s="11"/>
      <c r="U18" s="62"/>
      <c r="V18" s="11"/>
      <c r="W18" s="11"/>
      <c r="X18" s="11"/>
      <c r="Y18" s="11"/>
      <c r="Z18" s="11"/>
      <c r="AA18" s="11"/>
      <c r="AB18" s="58"/>
      <c r="AC18" s="11"/>
      <c r="AD18" s="11"/>
      <c r="AE18" s="11"/>
      <c r="AF18" s="11"/>
      <c r="AG18" s="11"/>
      <c r="AH18" s="11"/>
      <c r="AI18" s="9"/>
      <c r="AJ18" s="9"/>
    </row>
    <row r="19" spans="1:36" ht="16.5" thickBot="1">
      <c r="A19" s="2">
        <v>16</v>
      </c>
      <c r="B19" s="63" t="s">
        <v>81</v>
      </c>
      <c r="C19" s="2"/>
      <c r="D19" s="2"/>
      <c r="E19" s="2"/>
      <c r="F19" s="2"/>
      <c r="G19" s="2"/>
      <c r="H19" s="2"/>
      <c r="I19">
        <v>9</v>
      </c>
      <c r="J19" s="2"/>
      <c r="K19" s="2"/>
      <c r="L19" s="2"/>
      <c r="M19" s="2"/>
      <c r="N19" s="2"/>
      <c r="O19" s="2"/>
      <c r="P19" s="22">
        <v>8</v>
      </c>
      <c r="Q19" s="24">
        <f t="shared" si="1"/>
        <v>9</v>
      </c>
      <c r="T19" s="11"/>
      <c r="U19" s="62"/>
      <c r="V19" s="11"/>
      <c r="W19" s="11"/>
      <c r="X19" s="11"/>
      <c r="Y19" s="11"/>
      <c r="Z19" s="11"/>
      <c r="AA19" s="11"/>
      <c r="AB19" s="58"/>
      <c r="AC19" s="11"/>
      <c r="AD19" s="11"/>
      <c r="AE19" s="11"/>
      <c r="AF19" s="11"/>
      <c r="AG19" s="11"/>
      <c r="AH19" s="11"/>
      <c r="AI19" s="9"/>
      <c r="AJ19" s="9"/>
    </row>
    <row r="20" spans="1:36" ht="16.5" thickBot="1">
      <c r="A20" s="2">
        <v>17</v>
      </c>
      <c r="B20" s="63" t="s">
        <v>82</v>
      </c>
      <c r="C20" s="2"/>
      <c r="D20" s="2"/>
      <c r="E20" s="2"/>
      <c r="F20" s="2"/>
      <c r="G20" s="2"/>
      <c r="H20" s="2"/>
      <c r="I20">
        <v>10</v>
      </c>
      <c r="J20" s="2"/>
      <c r="K20" s="2"/>
      <c r="L20" s="2"/>
      <c r="M20" s="2"/>
      <c r="N20" s="2"/>
      <c r="O20" s="2"/>
      <c r="P20" s="22">
        <v>10</v>
      </c>
      <c r="Q20" s="24">
        <f t="shared" si="1"/>
        <v>10</v>
      </c>
      <c r="T20" s="11"/>
      <c r="U20" s="62"/>
      <c r="V20" s="11"/>
      <c r="W20" s="11"/>
      <c r="X20" s="11"/>
      <c r="Y20" s="11"/>
      <c r="Z20" s="11"/>
      <c r="AA20" s="11"/>
      <c r="AB20" s="58"/>
      <c r="AC20" s="11"/>
      <c r="AD20" s="11"/>
      <c r="AE20" s="11"/>
      <c r="AF20" s="11"/>
      <c r="AG20" s="11"/>
      <c r="AH20" s="11"/>
      <c r="AI20" s="9"/>
      <c r="AJ20" s="9"/>
    </row>
    <row r="21" spans="1:36" ht="16.5" thickBot="1">
      <c r="A21" s="2">
        <v>18</v>
      </c>
      <c r="B21" s="63" t="s">
        <v>83</v>
      </c>
      <c r="C21" s="2"/>
      <c r="D21" s="2"/>
      <c r="E21" s="2"/>
      <c r="F21" s="2"/>
      <c r="G21" s="2"/>
      <c r="H21" s="2"/>
      <c r="I21">
        <v>5</v>
      </c>
      <c r="J21" s="2"/>
      <c r="K21" s="2"/>
      <c r="L21" s="2"/>
      <c r="M21" s="2"/>
      <c r="N21" s="2"/>
      <c r="O21" s="2"/>
      <c r="P21" s="22">
        <v>5</v>
      </c>
      <c r="Q21" s="24">
        <f t="shared" si="1"/>
        <v>5</v>
      </c>
      <c r="T21" s="11"/>
      <c r="U21" s="62"/>
      <c r="V21" s="11"/>
      <c r="W21" s="11"/>
      <c r="X21" s="11"/>
      <c r="Y21" s="11"/>
      <c r="Z21" s="11"/>
      <c r="AA21" s="11"/>
      <c r="AB21" s="58"/>
      <c r="AC21" s="11"/>
      <c r="AD21" s="11"/>
      <c r="AE21" s="11"/>
      <c r="AF21" s="11"/>
      <c r="AG21" s="11"/>
      <c r="AH21" s="11"/>
      <c r="AI21" s="9"/>
      <c r="AJ21" s="9"/>
    </row>
    <row r="22" spans="1:36" ht="16.5" thickBot="1">
      <c r="A22" s="2">
        <v>19</v>
      </c>
      <c r="B22" s="63" t="s">
        <v>84</v>
      </c>
      <c r="C22" s="2"/>
      <c r="D22" s="2"/>
      <c r="E22" s="2"/>
      <c r="F22" s="2"/>
      <c r="G22" s="2"/>
      <c r="H22" s="2"/>
      <c r="I22">
        <v>8</v>
      </c>
      <c r="J22" s="2"/>
      <c r="K22" s="2"/>
      <c r="L22" s="2"/>
      <c r="M22" s="2"/>
      <c r="N22" s="2"/>
      <c r="O22" s="2"/>
      <c r="P22" s="22">
        <v>6</v>
      </c>
      <c r="Q22" s="24">
        <f t="shared" si="1"/>
        <v>7</v>
      </c>
      <c r="T22" s="11"/>
      <c r="U22" s="62"/>
      <c r="V22" s="11"/>
      <c r="W22" s="11"/>
      <c r="X22" s="11"/>
      <c r="Y22" s="11"/>
      <c r="Z22" s="11"/>
      <c r="AA22" s="11"/>
      <c r="AB22" s="58"/>
      <c r="AC22" s="11"/>
      <c r="AD22" s="11"/>
      <c r="AE22" s="11"/>
      <c r="AF22" s="11"/>
      <c r="AG22" s="11"/>
      <c r="AH22" s="11"/>
      <c r="AI22" s="9"/>
      <c r="AJ22" s="9"/>
    </row>
    <row r="23" spans="1:36" ht="16.5" thickBot="1">
      <c r="A23" s="2">
        <v>20</v>
      </c>
      <c r="B23" s="63" t="s">
        <v>85</v>
      </c>
      <c r="C23" s="2"/>
      <c r="D23" s="2"/>
      <c r="E23" s="2"/>
      <c r="F23" s="2"/>
      <c r="G23" s="2"/>
      <c r="H23" s="2"/>
      <c r="I23">
        <v>10</v>
      </c>
      <c r="J23" s="2"/>
      <c r="K23" s="2"/>
      <c r="L23" s="2"/>
      <c r="M23" s="2"/>
      <c r="N23" s="2"/>
      <c r="O23" s="2"/>
      <c r="P23" s="22">
        <v>9</v>
      </c>
      <c r="Q23" s="24">
        <f t="shared" si="1"/>
        <v>10</v>
      </c>
      <c r="T23" s="11"/>
      <c r="U23" s="62"/>
      <c r="V23" s="11"/>
      <c r="W23" s="11"/>
      <c r="X23" s="11"/>
      <c r="Y23" s="11"/>
      <c r="Z23" s="11"/>
      <c r="AA23" s="11"/>
      <c r="AB23" s="58"/>
      <c r="AC23" s="11"/>
      <c r="AD23" s="11"/>
      <c r="AE23" s="11"/>
      <c r="AF23" s="11"/>
      <c r="AG23" s="11"/>
      <c r="AH23" s="11"/>
      <c r="AI23" s="9"/>
      <c r="AJ23" s="9"/>
    </row>
    <row r="24" spans="1:36" ht="16.5" thickBot="1">
      <c r="A24" s="2">
        <v>21</v>
      </c>
      <c r="B24" s="63" t="s">
        <v>86</v>
      </c>
      <c r="C24" s="2"/>
      <c r="D24" s="2"/>
      <c r="E24" s="2"/>
      <c r="F24" s="2"/>
      <c r="G24" s="2"/>
      <c r="H24" s="2"/>
      <c r="I24">
        <v>7</v>
      </c>
      <c r="J24" s="2"/>
      <c r="K24" s="2"/>
      <c r="L24" s="2"/>
      <c r="M24" s="2"/>
      <c r="N24" s="2"/>
      <c r="O24" s="2"/>
      <c r="P24" s="22">
        <v>7</v>
      </c>
      <c r="Q24" s="24">
        <f t="shared" si="1"/>
        <v>7</v>
      </c>
      <c r="T24" s="11"/>
      <c r="U24" s="62"/>
      <c r="V24" s="11"/>
      <c r="W24" s="11"/>
      <c r="X24" s="11"/>
      <c r="Y24" s="11"/>
      <c r="Z24" s="11"/>
      <c r="AA24" s="11"/>
      <c r="AB24" s="58"/>
      <c r="AC24" s="11"/>
      <c r="AD24" s="11"/>
      <c r="AE24" s="11"/>
      <c r="AF24" s="11"/>
      <c r="AG24" s="11"/>
      <c r="AH24" s="11"/>
      <c r="AI24" s="9"/>
      <c r="AJ24" s="9"/>
    </row>
    <row r="25" spans="1:36" ht="16.5" thickBot="1">
      <c r="A25" s="2">
        <v>22</v>
      </c>
      <c r="B25" s="63" t="s">
        <v>87</v>
      </c>
      <c r="C25" s="2"/>
      <c r="D25" s="2"/>
      <c r="E25" s="2"/>
      <c r="F25" s="2"/>
      <c r="G25" s="2"/>
      <c r="H25" s="2"/>
      <c r="I25">
        <v>9</v>
      </c>
      <c r="J25" s="2"/>
      <c r="K25" s="2"/>
      <c r="L25" s="2"/>
      <c r="M25" s="2"/>
      <c r="N25" s="2"/>
      <c r="O25" s="2"/>
      <c r="P25" s="22">
        <v>8</v>
      </c>
      <c r="Q25" s="24">
        <f t="shared" si="1"/>
        <v>9</v>
      </c>
      <c r="T25" s="11"/>
      <c r="U25" s="62"/>
      <c r="V25" s="11"/>
      <c r="W25" s="11"/>
      <c r="X25" s="11"/>
      <c r="Y25" s="11"/>
      <c r="Z25" s="11"/>
      <c r="AA25" s="11"/>
      <c r="AB25" s="58"/>
      <c r="AC25" s="11"/>
      <c r="AD25" s="11"/>
      <c r="AE25" s="11"/>
      <c r="AF25" s="11"/>
      <c r="AG25" s="11"/>
      <c r="AH25" s="11"/>
      <c r="AI25" s="9"/>
      <c r="AJ25" s="9"/>
    </row>
    <row r="26" spans="1:36" ht="16.5" thickBot="1">
      <c r="A26" s="2">
        <v>23</v>
      </c>
      <c r="B26" s="63" t="s">
        <v>88</v>
      </c>
      <c r="C26" s="2"/>
      <c r="D26" s="2"/>
      <c r="E26" s="2"/>
      <c r="F26" s="2"/>
      <c r="G26" s="2"/>
      <c r="H26" s="2"/>
      <c r="I26">
        <v>6</v>
      </c>
      <c r="J26" s="2"/>
      <c r="K26" s="2"/>
      <c r="L26" s="2"/>
      <c r="M26" s="2"/>
      <c r="N26" s="2"/>
      <c r="O26" s="2"/>
      <c r="P26" s="22">
        <v>6</v>
      </c>
      <c r="Q26" s="24">
        <f t="shared" si="1"/>
        <v>6</v>
      </c>
      <c r="T26" s="11"/>
      <c r="U26" s="62"/>
      <c r="V26" s="11"/>
      <c r="W26" s="11"/>
      <c r="X26" s="11"/>
      <c r="Y26" s="11"/>
      <c r="Z26" s="11"/>
      <c r="AA26" s="11"/>
      <c r="AB26" s="58"/>
      <c r="AC26" s="11"/>
      <c r="AD26" s="11"/>
      <c r="AE26" s="11"/>
      <c r="AF26" s="11"/>
      <c r="AG26" s="11"/>
      <c r="AH26" s="11"/>
      <c r="AI26" s="9"/>
      <c r="AJ26" s="9"/>
    </row>
    <row r="27" spans="1:36" ht="16.5" thickBot="1">
      <c r="A27" s="2">
        <v>24</v>
      </c>
      <c r="B27" s="63" t="s">
        <v>89</v>
      </c>
      <c r="C27" s="2"/>
      <c r="D27" s="2"/>
      <c r="E27" s="2"/>
      <c r="F27" s="2"/>
      <c r="G27" s="2"/>
      <c r="H27" s="2"/>
      <c r="I27">
        <v>8</v>
      </c>
      <c r="J27" s="2"/>
      <c r="K27" s="2"/>
      <c r="L27" s="2"/>
      <c r="M27" s="2"/>
      <c r="N27" s="2"/>
      <c r="O27" s="2"/>
      <c r="P27" s="22">
        <v>6</v>
      </c>
      <c r="Q27" s="24">
        <f t="shared" si="1"/>
        <v>7</v>
      </c>
      <c r="T27" s="11"/>
      <c r="U27" s="62"/>
      <c r="V27" s="11"/>
      <c r="W27" s="11"/>
      <c r="X27" s="11"/>
      <c r="Y27" s="11"/>
      <c r="Z27" s="11"/>
      <c r="AA27" s="11"/>
      <c r="AB27" s="58"/>
      <c r="AC27" s="11"/>
      <c r="AD27" s="11"/>
      <c r="AE27" s="11"/>
      <c r="AF27" s="11"/>
      <c r="AG27" s="11"/>
      <c r="AH27" s="11"/>
      <c r="AI27" s="9"/>
      <c r="AJ27" s="9"/>
    </row>
    <row r="28" spans="1:36" ht="16.5" thickBot="1">
      <c r="A28" s="2">
        <v>25</v>
      </c>
      <c r="B28" s="63" t="s">
        <v>90</v>
      </c>
      <c r="C28" s="2"/>
      <c r="D28" s="2"/>
      <c r="E28" s="2"/>
      <c r="F28" s="2"/>
      <c r="G28" s="2"/>
      <c r="H28" s="2"/>
      <c r="I28">
        <v>6</v>
      </c>
      <c r="J28" s="2"/>
      <c r="K28" s="2"/>
      <c r="L28" s="2"/>
      <c r="M28" s="2"/>
      <c r="N28" s="2"/>
      <c r="O28" s="2"/>
      <c r="P28" s="22">
        <v>6</v>
      </c>
      <c r="Q28" s="24">
        <f t="shared" si="1"/>
        <v>6</v>
      </c>
      <c r="T28" s="11"/>
      <c r="U28" s="62"/>
      <c r="V28" s="11"/>
      <c r="W28" s="11"/>
      <c r="X28" s="11"/>
      <c r="Y28" s="11"/>
      <c r="Z28" s="11"/>
      <c r="AA28" s="11"/>
      <c r="AB28" s="58"/>
      <c r="AC28" s="11"/>
      <c r="AD28" s="11"/>
      <c r="AE28" s="11"/>
      <c r="AF28" s="11"/>
      <c r="AG28" s="11"/>
      <c r="AH28" s="11"/>
      <c r="AI28" s="9"/>
      <c r="AJ28" s="9"/>
    </row>
    <row r="29" spans="1:36" ht="16.5" thickBot="1">
      <c r="A29" s="2">
        <v>26</v>
      </c>
      <c r="B29" s="63" t="s">
        <v>91</v>
      </c>
      <c r="C29" s="2"/>
      <c r="D29" s="2"/>
      <c r="E29" s="2"/>
      <c r="F29" s="2"/>
      <c r="G29" s="2"/>
      <c r="H29" s="2"/>
      <c r="I29">
        <v>8</v>
      </c>
      <c r="J29" s="2"/>
      <c r="K29" s="2"/>
      <c r="L29" s="2"/>
      <c r="M29" s="2"/>
      <c r="N29" s="2"/>
      <c r="O29" s="2"/>
      <c r="P29" s="22">
        <v>5</v>
      </c>
      <c r="Q29" s="24">
        <f t="shared" si="1"/>
        <v>7</v>
      </c>
      <c r="T29" s="11"/>
      <c r="U29" s="62"/>
      <c r="V29" s="11"/>
      <c r="W29" s="11"/>
      <c r="X29" s="11"/>
      <c r="Y29" s="11"/>
      <c r="Z29" s="11"/>
      <c r="AA29" s="11"/>
      <c r="AB29" s="58"/>
      <c r="AC29" s="11"/>
      <c r="AD29" s="11"/>
      <c r="AE29" s="11"/>
      <c r="AF29" s="11"/>
      <c r="AG29" s="11"/>
      <c r="AH29" s="11"/>
      <c r="AI29" s="9"/>
      <c r="AJ29" s="9"/>
    </row>
    <row r="30" spans="1:36" ht="16.5" thickBot="1">
      <c r="A30" s="2">
        <v>27</v>
      </c>
      <c r="B30" s="63" t="s">
        <v>92</v>
      </c>
      <c r="C30" s="2"/>
      <c r="D30" s="2"/>
      <c r="E30" s="2"/>
      <c r="F30" s="2"/>
      <c r="G30" s="2"/>
      <c r="H30" s="2"/>
      <c r="I30">
        <v>9</v>
      </c>
      <c r="J30" s="2"/>
      <c r="K30" s="2"/>
      <c r="L30" s="2"/>
      <c r="M30" s="2"/>
      <c r="N30" s="2"/>
      <c r="O30" s="2"/>
      <c r="P30" s="22">
        <v>5</v>
      </c>
      <c r="Q30" s="24">
        <f t="shared" si="1"/>
        <v>7</v>
      </c>
      <c r="T30" s="11"/>
      <c r="U30" s="62"/>
      <c r="V30" s="11"/>
      <c r="W30" s="11"/>
      <c r="X30" s="11"/>
      <c r="Y30" s="11"/>
      <c r="Z30" s="11"/>
      <c r="AA30" s="11"/>
      <c r="AB30" s="58"/>
      <c r="AC30" s="11"/>
      <c r="AD30" s="11"/>
      <c r="AE30" s="11"/>
      <c r="AF30" s="11"/>
      <c r="AG30" s="11"/>
      <c r="AH30" s="11"/>
      <c r="AI30" s="9"/>
      <c r="AJ30" s="9"/>
    </row>
    <row r="31" spans="1:36" ht="15.75">
      <c r="A31" s="2">
        <v>28</v>
      </c>
      <c r="B31" s="3"/>
      <c r="C31" s="2"/>
      <c r="D31" s="2"/>
      <c r="E31" s="2"/>
      <c r="F31" s="2"/>
      <c r="G31" s="2"/>
      <c r="H31" s="2"/>
      <c r="I31" s="22"/>
      <c r="J31" s="2"/>
      <c r="K31" s="2"/>
      <c r="L31" s="2"/>
      <c r="M31" s="2"/>
      <c r="N31" s="2"/>
      <c r="O31" s="2"/>
      <c r="P31" s="22"/>
      <c r="Q31" s="24"/>
      <c r="T31" s="11"/>
      <c r="U31" s="62"/>
      <c r="V31" s="11"/>
      <c r="W31" s="11"/>
      <c r="X31" s="11"/>
      <c r="Y31" s="11"/>
      <c r="Z31" s="11"/>
      <c r="AA31" s="11"/>
      <c r="AB31" s="58"/>
      <c r="AC31" s="11"/>
      <c r="AD31" s="11"/>
      <c r="AE31" s="11"/>
      <c r="AF31" s="11"/>
      <c r="AG31" s="11"/>
      <c r="AH31" s="11"/>
      <c r="AI31" s="9"/>
      <c r="AJ31" s="9"/>
    </row>
    <row r="32" spans="1:36" ht="15.75">
      <c r="A32" s="2">
        <v>29</v>
      </c>
      <c r="B32" s="3"/>
      <c r="C32" s="2"/>
      <c r="D32" s="2"/>
      <c r="E32" s="2"/>
      <c r="F32" s="2"/>
      <c r="G32" s="2"/>
      <c r="H32" s="2"/>
      <c r="I32" s="22"/>
      <c r="J32" s="2"/>
      <c r="K32" s="2"/>
      <c r="L32" s="2"/>
      <c r="M32" s="2"/>
      <c r="N32" s="2"/>
      <c r="O32" s="2"/>
      <c r="P32" s="22"/>
      <c r="Q32" s="24"/>
      <c r="T32" s="11"/>
      <c r="U32" s="62"/>
      <c r="V32" s="11"/>
      <c r="W32" s="11"/>
      <c r="X32" s="11"/>
      <c r="Y32" s="11"/>
      <c r="Z32" s="11"/>
      <c r="AA32" s="11"/>
      <c r="AB32" s="58"/>
      <c r="AC32" s="11"/>
      <c r="AD32" s="11"/>
      <c r="AE32" s="11"/>
      <c r="AF32" s="11"/>
      <c r="AG32" s="11"/>
      <c r="AH32" s="11"/>
      <c r="AI32" s="9"/>
      <c r="AJ32" s="9"/>
    </row>
    <row r="33" spans="1:36" ht="15.75">
      <c r="A33" s="2">
        <v>30</v>
      </c>
      <c r="B33" s="3"/>
      <c r="C33" s="2"/>
      <c r="D33" s="2"/>
      <c r="E33" s="2"/>
      <c r="F33" s="2"/>
      <c r="G33" s="2"/>
      <c r="H33" s="2"/>
      <c r="I33" s="22"/>
      <c r="J33" s="2"/>
      <c r="K33" s="2"/>
      <c r="L33" s="2"/>
      <c r="M33" s="2"/>
      <c r="N33" s="2"/>
      <c r="O33" s="2"/>
      <c r="P33" s="22"/>
      <c r="Q33" s="24"/>
      <c r="T33" s="11"/>
      <c r="U33" s="62"/>
      <c r="V33" s="11"/>
      <c r="W33" s="11"/>
      <c r="X33" s="11"/>
      <c r="Y33" s="11"/>
      <c r="Z33" s="11"/>
      <c r="AA33" s="11"/>
      <c r="AB33" s="58"/>
      <c r="AC33" s="11"/>
      <c r="AD33" s="11"/>
      <c r="AE33" s="11"/>
      <c r="AF33" s="11"/>
      <c r="AG33" s="11"/>
      <c r="AH33" s="11"/>
      <c r="AI33" s="9"/>
      <c r="AJ33" s="9"/>
    </row>
    <row r="34" spans="1:36" ht="15.75">
      <c r="A34" s="2">
        <v>31</v>
      </c>
      <c r="B34" s="3"/>
      <c r="C34" s="2"/>
      <c r="D34" s="2"/>
      <c r="E34" s="2"/>
      <c r="F34" s="2"/>
      <c r="G34" s="2"/>
      <c r="H34" s="2"/>
      <c r="I34" s="22"/>
      <c r="J34" s="2"/>
      <c r="K34" s="2"/>
      <c r="L34" s="2"/>
      <c r="M34" s="2"/>
      <c r="N34" s="2"/>
      <c r="O34" s="2"/>
      <c r="P34" s="22"/>
      <c r="Q34" s="24"/>
      <c r="T34" s="11"/>
      <c r="U34" s="62"/>
      <c r="V34" s="11"/>
      <c r="W34" s="11"/>
      <c r="X34" s="11"/>
      <c r="Y34" s="11"/>
      <c r="Z34" s="11"/>
      <c r="AA34" s="11"/>
      <c r="AB34" s="58"/>
      <c r="AC34" s="11"/>
      <c r="AD34" s="11"/>
      <c r="AE34" s="11"/>
      <c r="AF34" s="11"/>
      <c r="AG34" s="11"/>
      <c r="AH34" s="11"/>
      <c r="AI34" s="9"/>
      <c r="AJ34" s="9"/>
    </row>
    <row r="35" spans="1:36" ht="15.75">
      <c r="A35" s="2">
        <v>32</v>
      </c>
      <c r="B35" s="3"/>
      <c r="C35" s="2"/>
      <c r="D35" s="2"/>
      <c r="E35" s="2"/>
      <c r="F35" s="2"/>
      <c r="G35" s="2"/>
      <c r="H35" s="2"/>
      <c r="I35" s="22"/>
      <c r="J35" s="2"/>
      <c r="K35" s="2"/>
      <c r="L35" s="2"/>
      <c r="M35" s="2"/>
      <c r="N35" s="2"/>
      <c r="O35" s="2"/>
      <c r="P35" s="22"/>
      <c r="Q35" s="24"/>
      <c r="T35" s="11"/>
      <c r="U35" s="62"/>
      <c r="V35" s="11"/>
      <c r="W35" s="11"/>
      <c r="X35" s="11"/>
      <c r="Y35" s="11"/>
      <c r="Z35" s="11"/>
      <c r="AA35" s="11"/>
      <c r="AB35" s="58"/>
      <c r="AC35" s="11"/>
      <c r="AD35" s="11"/>
      <c r="AE35" s="11"/>
      <c r="AF35" s="11"/>
      <c r="AG35" s="11"/>
      <c r="AH35" s="11"/>
      <c r="AI35" s="9"/>
      <c r="AJ35" s="9"/>
    </row>
    <row r="36" spans="1:36" ht="15.75">
      <c r="A36" s="2">
        <v>33</v>
      </c>
      <c r="B36" s="3"/>
      <c r="C36" s="2"/>
      <c r="D36" s="2"/>
      <c r="E36" s="2"/>
      <c r="F36" s="2"/>
      <c r="G36" s="2"/>
      <c r="H36" s="2"/>
      <c r="I36" s="22"/>
      <c r="J36" s="2"/>
      <c r="K36" s="2"/>
      <c r="L36" s="2"/>
      <c r="M36" s="2"/>
      <c r="N36" s="2"/>
      <c r="O36" s="2"/>
      <c r="P36" s="22"/>
      <c r="Q36" s="24"/>
      <c r="T36" s="11"/>
      <c r="U36" s="62"/>
      <c r="V36" s="11"/>
      <c r="W36" s="11"/>
      <c r="X36" s="11"/>
      <c r="Y36" s="11"/>
      <c r="Z36" s="11"/>
      <c r="AA36" s="11"/>
      <c r="AB36" s="58"/>
      <c r="AC36" s="11"/>
      <c r="AD36" s="11"/>
      <c r="AE36" s="11"/>
      <c r="AF36" s="11"/>
      <c r="AG36" s="11"/>
      <c r="AH36" s="11"/>
      <c r="AI36" s="9"/>
      <c r="AJ36" s="9"/>
    </row>
    <row r="37" spans="1:36" ht="15.75">
      <c r="A37" s="2">
        <v>34</v>
      </c>
      <c r="B37" s="3"/>
      <c r="C37" s="2"/>
      <c r="D37" s="2"/>
      <c r="E37" s="2"/>
      <c r="F37" s="2"/>
      <c r="G37" s="2"/>
      <c r="H37" s="2"/>
      <c r="I37" s="22"/>
      <c r="J37" s="2"/>
      <c r="K37" s="2"/>
      <c r="L37" s="2"/>
      <c r="M37" s="2"/>
      <c r="N37" s="2"/>
      <c r="O37" s="2"/>
      <c r="P37" s="22"/>
      <c r="Q37" s="24"/>
      <c r="T37" s="11"/>
      <c r="U37" s="62"/>
      <c r="V37" s="11"/>
      <c r="W37" s="11"/>
      <c r="X37" s="11"/>
      <c r="Y37" s="11"/>
      <c r="Z37" s="11"/>
      <c r="AA37" s="11"/>
      <c r="AB37" s="58"/>
      <c r="AC37" s="11"/>
      <c r="AD37" s="11"/>
      <c r="AE37" s="11"/>
      <c r="AF37" s="11"/>
      <c r="AG37" s="11"/>
      <c r="AH37" s="11"/>
      <c r="AI37" s="9"/>
      <c r="AJ37" s="9"/>
    </row>
    <row r="38" spans="1:36" ht="15.75">
      <c r="A38" s="2">
        <v>35</v>
      </c>
      <c r="B38" s="3"/>
      <c r="C38" s="2"/>
      <c r="D38" s="2"/>
      <c r="E38" s="2"/>
      <c r="F38" s="2"/>
      <c r="G38" s="2"/>
      <c r="H38" s="2"/>
      <c r="I38" s="22"/>
      <c r="J38" s="2"/>
      <c r="K38" s="2"/>
      <c r="L38" s="2"/>
      <c r="M38" s="2"/>
      <c r="N38" s="2"/>
      <c r="O38" s="2"/>
      <c r="P38" s="22"/>
      <c r="Q38" s="24"/>
      <c r="T38" s="11"/>
      <c r="U38" s="62"/>
      <c r="V38" s="11"/>
      <c r="W38" s="11"/>
      <c r="X38" s="11"/>
      <c r="Y38" s="11"/>
      <c r="Z38" s="11"/>
      <c r="AA38" s="11"/>
      <c r="AB38" s="58"/>
      <c r="AC38" s="11"/>
      <c r="AD38" s="11"/>
      <c r="AE38" s="11"/>
      <c r="AF38" s="11"/>
      <c r="AG38" s="11"/>
      <c r="AH38" s="11"/>
      <c r="AI38" s="9"/>
      <c r="AJ38" s="9"/>
    </row>
    <row r="39" spans="1:36" ht="15.75">
      <c r="A39" s="2">
        <v>36</v>
      </c>
      <c r="B39" s="3"/>
      <c r="C39" s="2"/>
      <c r="D39" s="2"/>
      <c r="E39" s="2"/>
      <c r="F39" s="2"/>
      <c r="G39" s="2"/>
      <c r="H39" s="2"/>
      <c r="I39" s="22"/>
      <c r="J39" s="2"/>
      <c r="K39" s="2"/>
      <c r="L39" s="2"/>
      <c r="M39" s="2"/>
      <c r="N39" s="2"/>
      <c r="O39" s="2"/>
      <c r="P39" s="22"/>
      <c r="Q39" s="24"/>
      <c r="T39" s="11"/>
      <c r="U39" s="62"/>
      <c r="V39" s="11"/>
      <c r="W39" s="11"/>
      <c r="X39" s="11"/>
      <c r="Y39" s="11"/>
      <c r="Z39" s="11"/>
      <c r="AA39" s="11"/>
      <c r="AB39" s="58"/>
      <c r="AC39" s="11"/>
      <c r="AD39" s="11"/>
      <c r="AE39" s="11"/>
      <c r="AF39" s="11"/>
      <c r="AG39" s="11"/>
      <c r="AH39" s="11"/>
      <c r="AI39" s="9"/>
      <c r="AJ39" s="9"/>
    </row>
    <row r="40" spans="1:36" ht="15.75">
      <c r="A40" s="2"/>
      <c r="B40" s="3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  <c r="T40" s="11"/>
      <c r="U40" s="62"/>
      <c r="V40" s="11"/>
      <c r="W40" s="11"/>
      <c r="X40" s="11"/>
      <c r="Y40" s="11"/>
      <c r="Z40" s="11"/>
      <c r="AA40" s="11"/>
      <c r="AB40" s="58"/>
      <c r="AC40" s="11"/>
      <c r="AD40" s="11"/>
      <c r="AE40" s="11"/>
      <c r="AF40" s="11"/>
      <c r="AG40" s="11"/>
      <c r="AH40" s="11"/>
      <c r="AI40" s="9"/>
      <c r="AJ40" s="9"/>
    </row>
    <row r="41" spans="1:36" ht="15.7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  <c r="T41" s="11"/>
      <c r="U41" s="62"/>
      <c r="V41" s="11"/>
      <c r="W41" s="11"/>
      <c r="X41" s="11"/>
      <c r="Y41" s="11"/>
      <c r="Z41" s="11"/>
      <c r="AA41" s="11"/>
      <c r="AB41" s="58"/>
      <c r="AC41" s="11"/>
      <c r="AD41" s="11"/>
      <c r="AE41" s="11"/>
      <c r="AF41" s="11"/>
      <c r="AG41" s="11"/>
      <c r="AH41" s="11"/>
      <c r="AI41" s="9"/>
      <c r="AJ41" s="9"/>
    </row>
    <row r="42" spans="1:36" ht="16.5" thickBot="1">
      <c r="A42" s="2"/>
      <c r="B42" s="42" t="s">
        <v>11</v>
      </c>
      <c r="C42" s="41">
        <f aca="true" t="shared" si="2" ref="C42:N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t="shared" si="2"/>
        <v>0</v>
      </c>
      <c r="K42" s="41">
        <f t="shared" si="2"/>
        <v>0</v>
      </c>
      <c r="L42" s="41">
        <f t="shared" si="2"/>
        <v>0</v>
      </c>
      <c r="M42" s="41">
        <f t="shared" si="2"/>
        <v>0</v>
      </c>
      <c r="N42" s="41">
        <f t="shared" si="2"/>
        <v>0</v>
      </c>
      <c r="O42" s="4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+(IF(O31&gt;6,1,0)))/$A$45</f>
        <v>0</v>
      </c>
      <c r="P42" s="43"/>
      <c r="Q42" s="43"/>
      <c r="T42" s="11"/>
      <c r="U42" s="62"/>
      <c r="V42" s="11"/>
      <c r="W42" s="11"/>
      <c r="X42" s="11"/>
      <c r="Y42" s="11"/>
      <c r="Z42" s="11"/>
      <c r="AA42" s="11"/>
      <c r="AB42" s="58"/>
      <c r="AC42" s="11"/>
      <c r="AD42" s="11"/>
      <c r="AE42" s="11"/>
      <c r="AF42" s="11"/>
      <c r="AG42" s="11"/>
      <c r="AH42" s="11"/>
      <c r="AI42" s="9"/>
      <c r="AJ42" s="9"/>
    </row>
    <row r="43" spans="1:36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  <c r="T43" s="11"/>
      <c r="U43" s="62"/>
      <c r="V43" s="11"/>
      <c r="W43" s="11"/>
      <c r="X43" s="11"/>
      <c r="Y43" s="11"/>
      <c r="Z43" s="11"/>
      <c r="AA43" s="11"/>
      <c r="AB43" s="58"/>
      <c r="AC43" s="11"/>
      <c r="AD43" s="11"/>
      <c r="AE43" s="11"/>
      <c r="AF43" s="11"/>
      <c r="AG43" s="11"/>
      <c r="AH43" s="11"/>
      <c r="AI43" s="9"/>
      <c r="AJ43" s="9"/>
    </row>
    <row r="44" spans="1:36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  <c r="T44" s="11"/>
      <c r="U44" s="62"/>
      <c r="V44" s="11"/>
      <c r="W44" s="11"/>
      <c r="X44" s="11"/>
      <c r="Y44" s="11"/>
      <c r="Z44" s="11"/>
      <c r="AA44" s="11"/>
      <c r="AB44" s="58"/>
      <c r="AC44" s="11"/>
      <c r="AD44" s="11"/>
      <c r="AE44" s="11"/>
      <c r="AF44" s="11"/>
      <c r="AG44" s="11"/>
      <c r="AH44" s="11"/>
      <c r="AI44" s="9"/>
      <c r="AJ44" s="9"/>
    </row>
    <row r="45" spans="1:36" ht="15.75" customHeight="1" thickBot="1">
      <c r="A45" s="17">
        <v>27</v>
      </c>
      <c r="B45" s="115"/>
      <c r="C45" s="1">
        <f>SUMIF(I4:I42,"=1",I4:I42)/1</f>
        <v>0</v>
      </c>
      <c r="D45" s="1">
        <f>SUMIF(I4:I42,"=2",I4:I42)/2</f>
        <v>0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1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1</v>
      </c>
      <c r="Q45" s="105"/>
      <c r="T45" s="11"/>
      <c r="U45" s="62"/>
      <c r="V45" s="11"/>
      <c r="W45" s="11"/>
      <c r="X45" s="11"/>
      <c r="Y45" s="11"/>
      <c r="Z45" s="11"/>
      <c r="AA45" s="11"/>
      <c r="AB45" s="58"/>
      <c r="AC45" s="11"/>
      <c r="AD45" s="11"/>
      <c r="AE45" s="11"/>
      <c r="AF45" s="11"/>
      <c r="AG45" s="11"/>
      <c r="AH45" s="11"/>
      <c r="AI45" s="9"/>
      <c r="AJ45" s="9"/>
    </row>
    <row r="46" spans="1:36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  <c r="T46" s="11"/>
      <c r="U46" s="62"/>
      <c r="V46" s="11"/>
      <c r="W46" s="11"/>
      <c r="X46" s="11"/>
      <c r="Y46" s="11"/>
      <c r="Z46" s="11"/>
      <c r="AA46" s="11"/>
      <c r="AB46" s="58"/>
      <c r="AC46" s="11"/>
      <c r="AD46" s="11"/>
      <c r="AE46" s="11"/>
      <c r="AF46" s="11"/>
      <c r="AG46" s="11"/>
      <c r="AH46" s="11"/>
      <c r="AI46" s="9"/>
      <c r="AJ46" s="9"/>
    </row>
    <row r="47" spans="1:36" ht="15.75">
      <c r="A47" s="107"/>
      <c r="B47" s="115"/>
      <c r="C47" s="1">
        <f>SUMIF(I4:I42,"=4",I4:I42)/4</f>
        <v>3</v>
      </c>
      <c r="D47" s="1">
        <f>SUMIF(I4:I42,"=5",I4:I42)/5</f>
        <v>3</v>
      </c>
      <c r="E47" s="1">
        <f>SUMIF(I4:I42,"=6",I4:I42)/6</f>
        <v>6</v>
      </c>
      <c r="F47" s="40" t="s">
        <v>12</v>
      </c>
      <c r="G47" s="8"/>
      <c r="H47" s="120"/>
      <c r="I47" s="1">
        <f>SUMIF(P4:P42,"=4",P4:P42)/4</f>
        <v>2</v>
      </c>
      <c r="J47" s="1">
        <f>SUMIF(P4:P42,"=5",P4:P42)/5</f>
        <v>8</v>
      </c>
      <c r="K47" s="1">
        <f>SUMIF(P4:P42,"=6",P4:P42)/6</f>
        <v>7</v>
      </c>
      <c r="L47" s="40" t="s">
        <v>12</v>
      </c>
      <c r="M47" s="122"/>
      <c r="N47" s="1">
        <f>SUMIF(Q4:Q42,"=4",Q4:Q42)/4</f>
        <v>0</v>
      </c>
      <c r="O47" s="1">
        <f>SUMIF(Q4:Q42,"=5",Q4:Q42)/5</f>
        <v>6</v>
      </c>
      <c r="P47" s="1">
        <f>SUMIF(Q4:Q42,"=6",Q4:Q42)/6</f>
        <v>6</v>
      </c>
      <c r="Q47" s="40" t="s">
        <v>12</v>
      </c>
      <c r="T47" s="11"/>
      <c r="U47" s="62"/>
      <c r="V47" s="11"/>
      <c r="W47" s="11"/>
      <c r="X47" s="11"/>
      <c r="Y47" s="11"/>
      <c r="Z47" s="11"/>
      <c r="AA47" s="11"/>
      <c r="AB47" s="58"/>
      <c r="AC47" s="11"/>
      <c r="AD47" s="11"/>
      <c r="AE47" s="11"/>
      <c r="AF47" s="11"/>
      <c r="AG47" s="11"/>
      <c r="AH47" s="11"/>
      <c r="AI47" s="9"/>
      <c r="AJ47" s="9"/>
    </row>
    <row r="48" spans="1:36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52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34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52</v>
      </c>
      <c r="T48" s="11"/>
      <c r="U48" s="62"/>
      <c r="V48" s="11"/>
      <c r="W48" s="11"/>
      <c r="X48" s="11"/>
      <c r="Y48" s="11"/>
      <c r="Z48" s="11"/>
      <c r="AA48" s="11"/>
      <c r="AB48" s="58"/>
      <c r="AC48" s="11"/>
      <c r="AD48" s="11"/>
      <c r="AE48" s="11"/>
      <c r="AF48" s="11"/>
      <c r="AG48" s="11"/>
      <c r="AH48" s="11"/>
      <c r="AI48" s="9"/>
      <c r="AJ48" s="9"/>
    </row>
    <row r="49" spans="1:36" ht="15.75">
      <c r="A49" s="107"/>
      <c r="B49" s="115"/>
      <c r="C49" s="1">
        <f>SUMIF(I4:I42,"=7",I4:I42)/7</f>
        <v>2</v>
      </c>
      <c r="D49" s="1">
        <f>SUMIF(I4:I42,"=8",I4:I42)/8</f>
        <v>3</v>
      </c>
      <c r="E49" s="1">
        <f>SUMIF(I4:I42,"=9",I4:I42)/9</f>
        <v>6</v>
      </c>
      <c r="F49" s="4"/>
      <c r="G49" s="4"/>
      <c r="H49" s="120"/>
      <c r="I49" s="1">
        <f>SUMIF(P4:P42,"=7",P4:P42)/7</f>
        <v>3</v>
      </c>
      <c r="J49" s="1">
        <f>SUMIF(P4:P42,"=8",P4:P42)/8</f>
        <v>2</v>
      </c>
      <c r="K49" s="1">
        <f>SUMIF(P4:P42,"=9",P4:P42)/9</f>
        <v>1</v>
      </c>
      <c r="L49" s="12"/>
      <c r="M49" s="121"/>
      <c r="N49" s="1">
        <f>SUMIF(Q4:Q42,"=7",Q4:Q42)/7</f>
        <v>7</v>
      </c>
      <c r="O49" s="1">
        <f>SUMIF(Q4:Q42,"=8",Q4:Q42)/8</f>
        <v>1</v>
      </c>
      <c r="P49" s="1">
        <f>SUMIF(Q4:Q42,"=9",Q4:Q42)/9</f>
        <v>2</v>
      </c>
      <c r="Q49" s="12"/>
      <c r="T49" s="11"/>
      <c r="U49" s="62"/>
      <c r="V49" s="11"/>
      <c r="W49" s="11"/>
      <c r="X49" s="11"/>
      <c r="Y49" s="11"/>
      <c r="Z49" s="11"/>
      <c r="AA49" s="11"/>
      <c r="AB49" s="58"/>
      <c r="AC49" s="11"/>
      <c r="AD49" s="11"/>
      <c r="AE49" s="11"/>
      <c r="AF49" s="11"/>
      <c r="AG49" s="11"/>
      <c r="AH49" s="11"/>
      <c r="AI49" s="9"/>
      <c r="AJ49" s="9"/>
    </row>
    <row r="50" spans="1:36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  <c r="T50" s="11"/>
      <c r="U50" s="62"/>
      <c r="V50" s="11"/>
      <c r="W50" s="11"/>
      <c r="X50" s="11"/>
      <c r="Y50" s="11"/>
      <c r="Z50" s="11"/>
      <c r="AA50" s="11"/>
      <c r="AB50" s="58"/>
      <c r="AC50" s="11"/>
      <c r="AD50" s="11"/>
      <c r="AE50" s="11"/>
      <c r="AF50" s="11"/>
      <c r="AG50" s="11"/>
      <c r="AH50" s="11"/>
      <c r="AI50" s="9"/>
      <c r="AJ50" s="9"/>
    </row>
    <row r="51" spans="1:36" ht="15" customHeight="1">
      <c r="A51" s="107"/>
      <c r="B51" s="115"/>
      <c r="C51" s="5">
        <f>SUMIF(I4:I42,"=10",I4:I42)/10</f>
        <v>3</v>
      </c>
      <c r="D51" s="5">
        <f>SUMIF(I4:I42,"=11",I4:I42)/11</f>
        <v>0</v>
      </c>
      <c r="E51" s="5">
        <f>SUMIF(I4:I42,"=12",I4:I42)/12</f>
        <v>0</v>
      </c>
      <c r="F51" s="109"/>
      <c r="G51" s="11"/>
      <c r="H51" s="120"/>
      <c r="I51" s="5">
        <f>SUMIF(P4:P42,"=10",P4:P42)/10</f>
        <v>3</v>
      </c>
      <c r="J51" s="5">
        <f>SUMIF(P4:P42,"=11",P4:P42)/11</f>
        <v>0</v>
      </c>
      <c r="K51" s="1">
        <f>SUMIF(P4:P42,"=12",P4:P42)/12</f>
        <v>0</v>
      </c>
      <c r="L51" s="12"/>
      <c r="M51" s="121"/>
      <c r="N51" s="5">
        <f>SUMIF(Q4:Q42,"=10",Q4:Q42)/10</f>
        <v>4</v>
      </c>
      <c r="O51" s="5">
        <f>SUMIF(Q4:Q42,"=11",Q4:Q42)/11</f>
        <v>0</v>
      </c>
      <c r="P51" s="5">
        <f>SUMIF(Q4:Q42,"=12",Q4:Q42)/12</f>
        <v>0</v>
      </c>
      <c r="Q51" s="109"/>
      <c r="T51" s="11"/>
      <c r="U51" s="62"/>
      <c r="V51" s="11"/>
      <c r="W51" s="11"/>
      <c r="X51" s="11"/>
      <c r="Y51" s="11"/>
      <c r="Z51" s="11"/>
      <c r="AA51" s="11"/>
      <c r="AB51" s="58"/>
      <c r="AC51" s="11"/>
      <c r="AD51" s="11"/>
      <c r="AE51" s="11"/>
      <c r="AF51" s="11"/>
      <c r="AG51" s="11"/>
      <c r="AH51" s="11"/>
      <c r="AI51" s="9"/>
      <c r="AJ51" s="9"/>
    </row>
    <row r="52" spans="1:36" ht="15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  <c r="T52" s="11"/>
      <c r="U52" s="62"/>
      <c r="V52" s="11"/>
      <c r="W52" s="11"/>
      <c r="X52" s="11"/>
      <c r="Y52" s="11"/>
      <c r="Z52" s="11"/>
      <c r="AA52" s="11"/>
      <c r="AB52" s="58"/>
      <c r="AC52" s="11"/>
      <c r="AD52" s="11"/>
      <c r="AE52" s="11"/>
      <c r="AF52" s="11"/>
      <c r="AG52" s="11"/>
      <c r="AH52" s="11"/>
      <c r="AI52" s="9"/>
      <c r="AJ52" s="9"/>
    </row>
    <row r="53" spans="1:36" ht="15.75">
      <c r="A53" s="108"/>
      <c r="B53" s="116"/>
      <c r="C53" s="26">
        <f>SUM(C45:E45)</f>
        <v>1</v>
      </c>
      <c r="D53" s="27">
        <f>SUM(C47:E47)</f>
        <v>12</v>
      </c>
      <c r="E53" s="27">
        <f>SUM(C49:E49)</f>
        <v>11</v>
      </c>
      <c r="F53" s="28">
        <f>SUM(C51:E51)</f>
        <v>3</v>
      </c>
      <c r="G53" s="29"/>
      <c r="H53" s="30"/>
      <c r="I53" s="25">
        <f>SUM(I45:K45)</f>
        <v>1</v>
      </c>
      <c r="J53" s="27">
        <f>SUM(I47:K47)</f>
        <v>17</v>
      </c>
      <c r="K53" s="27">
        <f>SUM(I49:K49)</f>
        <v>6</v>
      </c>
      <c r="L53" s="28">
        <f>SUM(I51:K51)</f>
        <v>3</v>
      </c>
      <c r="M53" s="30"/>
      <c r="N53" s="25">
        <f>SUM(N45:P45)</f>
        <v>1</v>
      </c>
      <c r="O53" s="27">
        <f>SUM(N47:P47)</f>
        <v>12</v>
      </c>
      <c r="P53" s="27">
        <f>SUM(N49:P49)</f>
        <v>10</v>
      </c>
      <c r="Q53" s="27">
        <f>SUM(N51:P51)</f>
        <v>4</v>
      </c>
      <c r="R53" s="31"/>
      <c r="T53" s="11"/>
      <c r="U53" s="62"/>
      <c r="V53" s="11"/>
      <c r="W53" s="11"/>
      <c r="X53" s="11"/>
      <c r="Y53" s="11"/>
      <c r="Z53" s="11"/>
      <c r="AA53" s="11"/>
      <c r="AB53" s="58"/>
      <c r="AC53" s="11"/>
      <c r="AD53" s="11"/>
      <c r="AE53" s="11"/>
      <c r="AF53" s="11"/>
      <c r="AG53" s="11"/>
      <c r="AH53" s="11"/>
      <c r="AI53" s="9"/>
      <c r="AJ53" s="9"/>
    </row>
    <row r="54" spans="20:36" ht="15">
      <c r="T54" s="11"/>
      <c r="U54" s="12"/>
      <c r="V54" s="11"/>
      <c r="W54" s="11"/>
      <c r="X54" s="11"/>
      <c r="Y54" s="11"/>
      <c r="Z54" s="11"/>
      <c r="AA54" s="11"/>
      <c r="AB54" s="9"/>
      <c r="AC54" s="11"/>
      <c r="AD54" s="11"/>
      <c r="AE54" s="11"/>
      <c r="AF54" s="11"/>
      <c r="AG54" s="11"/>
      <c r="AH54" s="11"/>
      <c r="AI54" s="9"/>
      <c r="AJ54" s="9"/>
    </row>
    <row r="55" spans="20:36" ht="12.75"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20:36" ht="12.75"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20:36" ht="12.75"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20:36" ht="12.75"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20:36" ht="12.75"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20:36" ht="12.75"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</row>
    <row r="61" spans="20:36" ht="12.75"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</row>
    <row r="62" spans="20:36" ht="12.75"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</row>
    <row r="63" spans="20:36" ht="12.75"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0:36" ht="12.75"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</row>
  </sheetData>
  <sheetProtection/>
  <mergeCells count="14">
    <mergeCell ref="F44:F46"/>
    <mergeCell ref="H44:H51"/>
    <mergeCell ref="L44:L46"/>
    <mergeCell ref="M44:M51"/>
    <mergeCell ref="Q44:Q46"/>
    <mergeCell ref="A46:A53"/>
    <mergeCell ref="F50:F51"/>
    <mergeCell ref="Q50:Q51"/>
    <mergeCell ref="A1:Q1"/>
    <mergeCell ref="T15:AJ15"/>
    <mergeCell ref="B43:B53"/>
    <mergeCell ref="C43:F43"/>
    <mergeCell ref="I43:L43"/>
    <mergeCell ref="N43:Q43"/>
  </mergeCells>
  <conditionalFormatting sqref="P4:Q41 I4:I41">
    <cfRule type="cellIs" priority="2" dxfId="14" operator="lessThan" stopIfTrue="1">
      <formula>4</formula>
    </cfRule>
  </conditionalFormatting>
  <conditionalFormatting sqref="AI18:AJ54 AB18:AB54">
    <cfRule type="cellIs" priority="1" dxfId="14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AJ64"/>
  <sheetViews>
    <sheetView showGridLines="0" zoomScale="90" zoomScaleNormal="90" zoomScalePageLayoutView="0" workbookViewId="0" topLeftCell="A1">
      <pane xSplit="5" ySplit="3" topLeftCell="F13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P22" sqref="P22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>
      <c r="A3" s="67"/>
      <c r="B3" s="48" t="s">
        <v>10</v>
      </c>
      <c r="C3" s="68" t="e">
        <f aca="true" t="shared" si="0" ref="C3:Q3">ROUND(AVERAGE(C4:C41),1)</f>
        <v>#DIV/0!</v>
      </c>
      <c r="D3" s="68" t="e">
        <f t="shared" si="0"/>
        <v>#DIV/0!</v>
      </c>
      <c r="E3" s="68" t="e">
        <f t="shared" si="0"/>
        <v>#DIV/0!</v>
      </c>
      <c r="F3" s="68" t="e">
        <f t="shared" si="0"/>
        <v>#DIV/0!</v>
      </c>
      <c r="G3" s="68" t="e">
        <f t="shared" si="0"/>
        <v>#DIV/0!</v>
      </c>
      <c r="H3" s="37" t="e">
        <f t="shared" si="0"/>
        <v>#DIV/0!</v>
      </c>
      <c r="I3" s="37">
        <f t="shared" si="0"/>
        <v>5.7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5</v>
      </c>
      <c r="Q3" s="37">
        <f t="shared" si="0"/>
        <v>5.5</v>
      </c>
      <c r="R3" s="39"/>
    </row>
    <row r="4" spans="1:17" ht="15">
      <c r="A4" s="2">
        <v>1</v>
      </c>
      <c r="B4" s="69" t="s">
        <v>66</v>
      </c>
      <c r="C4" s="2"/>
      <c r="D4" s="2"/>
      <c r="E4" s="2"/>
      <c r="F4" s="2"/>
      <c r="G4" s="2"/>
      <c r="H4" s="2"/>
      <c r="I4">
        <v>7</v>
      </c>
      <c r="J4" s="2"/>
      <c r="K4" s="2"/>
      <c r="L4" s="2"/>
      <c r="M4" s="2"/>
      <c r="N4" s="2"/>
      <c r="O4" s="2"/>
      <c r="P4" s="22">
        <v>6</v>
      </c>
      <c r="Q4" s="24">
        <f aca="true" t="shared" si="1" ref="Q4:Q23">ROUND(AVERAGE(I4,P4),0)</f>
        <v>7</v>
      </c>
    </row>
    <row r="5" spans="1:17" ht="15">
      <c r="A5" s="2">
        <v>2</v>
      </c>
      <c r="B5" s="69" t="s">
        <v>67</v>
      </c>
      <c r="C5" s="2"/>
      <c r="D5" s="2"/>
      <c r="E5" s="2"/>
      <c r="F5" s="2"/>
      <c r="G5" s="2"/>
      <c r="H5" s="2"/>
      <c r="I5">
        <v>5</v>
      </c>
      <c r="J5" s="2"/>
      <c r="K5" s="2"/>
      <c r="L5" s="2"/>
      <c r="M5" s="2"/>
      <c r="N5" s="2"/>
      <c r="O5" s="2"/>
      <c r="P5" s="22">
        <v>5</v>
      </c>
      <c r="Q5" s="24">
        <f t="shared" si="1"/>
        <v>5</v>
      </c>
    </row>
    <row r="6" spans="1:17" ht="15">
      <c r="A6" s="2">
        <v>3</v>
      </c>
      <c r="B6" s="69" t="s">
        <v>68</v>
      </c>
      <c r="C6" s="2"/>
      <c r="D6" s="2"/>
      <c r="E6" s="2"/>
      <c r="F6" s="2"/>
      <c r="G6" s="2"/>
      <c r="H6" s="2"/>
      <c r="I6">
        <v>7</v>
      </c>
      <c r="J6" s="2"/>
      <c r="K6" s="2"/>
      <c r="L6" s="2"/>
      <c r="M6" s="2"/>
      <c r="N6" s="2"/>
      <c r="O6" s="2"/>
      <c r="P6" s="22">
        <v>7</v>
      </c>
      <c r="Q6" s="24">
        <f t="shared" si="1"/>
        <v>7</v>
      </c>
    </row>
    <row r="7" spans="1:17" ht="15">
      <c r="A7" s="2">
        <v>4</v>
      </c>
      <c r="B7" s="69" t="s">
        <v>69</v>
      </c>
      <c r="C7" s="2"/>
      <c r="D7" s="2"/>
      <c r="E7" s="2"/>
      <c r="F7" s="2"/>
      <c r="G7" s="2"/>
      <c r="H7" s="2"/>
      <c r="I7">
        <v>7</v>
      </c>
      <c r="J7" s="2"/>
      <c r="K7" s="2"/>
      <c r="L7" s="2"/>
      <c r="M7" s="2"/>
      <c r="N7" s="2"/>
      <c r="O7" s="2"/>
      <c r="P7" s="22">
        <v>6</v>
      </c>
      <c r="Q7" s="24">
        <f t="shared" si="1"/>
        <v>7</v>
      </c>
    </row>
    <row r="8" spans="1:17" ht="15">
      <c r="A8" s="2">
        <v>5</v>
      </c>
      <c r="B8" s="69" t="s">
        <v>70</v>
      </c>
      <c r="C8" s="2"/>
      <c r="D8" s="2"/>
      <c r="E8" s="2"/>
      <c r="F8" s="2"/>
      <c r="G8" s="2"/>
      <c r="H8" s="2"/>
      <c r="I8">
        <v>7</v>
      </c>
      <c r="J8" s="2"/>
      <c r="K8" s="2"/>
      <c r="L8" s="2"/>
      <c r="M8" s="2"/>
      <c r="N8" s="2"/>
      <c r="O8" s="2"/>
      <c r="P8" s="22">
        <v>5</v>
      </c>
      <c r="Q8" s="24">
        <f t="shared" si="1"/>
        <v>6</v>
      </c>
    </row>
    <row r="9" spans="1:17" ht="15">
      <c r="A9" s="2">
        <v>6</v>
      </c>
      <c r="B9" s="69" t="s">
        <v>71</v>
      </c>
      <c r="C9" s="2"/>
      <c r="D9" s="2"/>
      <c r="E9" s="2"/>
      <c r="F9" s="2"/>
      <c r="G9" s="2"/>
      <c r="H9" s="2"/>
      <c r="I9">
        <v>6</v>
      </c>
      <c r="J9" s="2"/>
      <c r="K9" s="2"/>
      <c r="L9" s="2"/>
      <c r="M9" s="2"/>
      <c r="N9" s="2"/>
      <c r="O9" s="2"/>
      <c r="P9" s="22">
        <v>4</v>
      </c>
      <c r="Q9" s="24">
        <f t="shared" si="1"/>
        <v>5</v>
      </c>
    </row>
    <row r="10" spans="1:17" ht="15">
      <c r="A10" s="2">
        <v>7</v>
      </c>
      <c r="B10" s="69" t="s">
        <v>72</v>
      </c>
      <c r="C10" s="2"/>
      <c r="D10" s="2"/>
      <c r="E10" s="2"/>
      <c r="F10" s="2"/>
      <c r="G10" s="2"/>
      <c r="H10" s="2"/>
      <c r="I10">
        <v>3</v>
      </c>
      <c r="J10" s="2"/>
      <c r="K10" s="2"/>
      <c r="L10" s="2"/>
      <c r="M10" s="2"/>
      <c r="N10" s="2"/>
      <c r="O10" s="2"/>
      <c r="P10" s="22">
        <v>3</v>
      </c>
      <c r="Q10" s="24">
        <f t="shared" si="1"/>
        <v>3</v>
      </c>
    </row>
    <row r="11" spans="1:17" ht="15">
      <c r="A11" s="2">
        <v>8</v>
      </c>
      <c r="B11" s="69" t="s">
        <v>73</v>
      </c>
      <c r="C11" s="2"/>
      <c r="D11" s="2"/>
      <c r="E11" s="2"/>
      <c r="F11" s="2"/>
      <c r="G11" s="2"/>
      <c r="H11" s="2"/>
      <c r="I11">
        <v>8</v>
      </c>
      <c r="J11" s="2"/>
      <c r="K11" s="2"/>
      <c r="L11" s="2"/>
      <c r="M11" s="2"/>
      <c r="N11" s="2"/>
      <c r="O11" s="2"/>
      <c r="P11" s="22">
        <v>7</v>
      </c>
      <c r="Q11" s="24">
        <f t="shared" si="1"/>
        <v>8</v>
      </c>
    </row>
    <row r="12" spans="1:17" ht="15">
      <c r="A12" s="2">
        <v>9</v>
      </c>
      <c r="B12" s="69" t="s">
        <v>74</v>
      </c>
      <c r="C12" s="2"/>
      <c r="D12" s="2"/>
      <c r="E12" s="2"/>
      <c r="F12" s="2"/>
      <c r="G12" s="2"/>
      <c r="H12" s="2"/>
      <c r="I12">
        <v>5</v>
      </c>
      <c r="J12" s="2"/>
      <c r="K12" s="2"/>
      <c r="L12" s="2"/>
      <c r="M12" s="2"/>
      <c r="N12" s="2"/>
      <c r="O12" s="2"/>
      <c r="P12" s="22">
        <v>6</v>
      </c>
      <c r="Q12" s="24">
        <f t="shared" si="1"/>
        <v>6</v>
      </c>
    </row>
    <row r="13" spans="1:17" ht="15">
      <c r="A13" s="2">
        <v>10</v>
      </c>
      <c r="B13" s="69" t="s">
        <v>75</v>
      </c>
      <c r="C13" s="2"/>
      <c r="D13" s="2"/>
      <c r="E13" s="2"/>
      <c r="F13" s="2"/>
      <c r="G13" s="2"/>
      <c r="H13" s="2"/>
      <c r="I13">
        <v>4</v>
      </c>
      <c r="J13" s="2"/>
      <c r="K13" s="2"/>
      <c r="L13" s="2"/>
      <c r="M13" s="2"/>
      <c r="N13" s="2"/>
      <c r="O13" s="2"/>
      <c r="P13" s="22">
        <v>4</v>
      </c>
      <c r="Q13" s="24">
        <f t="shared" si="1"/>
        <v>4</v>
      </c>
    </row>
    <row r="14" spans="1:36" ht="15">
      <c r="A14" s="2">
        <v>11</v>
      </c>
      <c r="B14" s="69" t="s">
        <v>76</v>
      </c>
      <c r="C14" s="2"/>
      <c r="D14" s="2"/>
      <c r="E14" s="2"/>
      <c r="F14" s="2"/>
      <c r="G14" s="2"/>
      <c r="H14" s="2"/>
      <c r="I14">
        <v>2</v>
      </c>
      <c r="J14" s="2"/>
      <c r="K14" s="2"/>
      <c r="L14" s="2"/>
      <c r="M14" s="2"/>
      <c r="N14" s="2"/>
      <c r="O14" s="2"/>
      <c r="P14" s="22">
        <v>2</v>
      </c>
      <c r="Q14" s="24">
        <f t="shared" si="1"/>
        <v>2</v>
      </c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</row>
    <row r="15" spans="1:36" ht="15.75">
      <c r="A15" s="2">
        <v>12</v>
      </c>
      <c r="B15" s="69" t="s">
        <v>77</v>
      </c>
      <c r="C15" s="2"/>
      <c r="D15" s="2"/>
      <c r="E15" s="2"/>
      <c r="F15" s="2"/>
      <c r="G15" s="2"/>
      <c r="H15" s="2"/>
      <c r="I15">
        <v>5</v>
      </c>
      <c r="J15" s="2"/>
      <c r="K15" s="2"/>
      <c r="L15" s="2"/>
      <c r="M15" s="2"/>
      <c r="N15" s="2"/>
      <c r="O15" s="2"/>
      <c r="P15" s="22">
        <v>4</v>
      </c>
      <c r="Q15" s="24">
        <f t="shared" si="1"/>
        <v>5</v>
      </c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6" ht="15">
      <c r="A16" s="2">
        <v>13</v>
      </c>
      <c r="B16" s="69" t="s">
        <v>78</v>
      </c>
      <c r="C16" s="2"/>
      <c r="D16" s="2"/>
      <c r="E16" s="2"/>
      <c r="F16" s="2"/>
      <c r="G16" s="2"/>
      <c r="H16" s="2"/>
      <c r="I16">
        <v>8</v>
      </c>
      <c r="J16" s="2"/>
      <c r="K16" s="2"/>
      <c r="L16" s="2"/>
      <c r="M16" s="2"/>
      <c r="N16" s="2"/>
      <c r="O16" s="2"/>
      <c r="P16" s="22">
        <v>8</v>
      </c>
      <c r="Q16" s="24">
        <f t="shared" si="1"/>
        <v>8</v>
      </c>
      <c r="T16" s="57"/>
      <c r="U16" s="57"/>
      <c r="V16" s="59"/>
      <c r="W16" s="59"/>
      <c r="X16" s="59"/>
      <c r="Y16" s="59"/>
      <c r="Z16" s="59"/>
      <c r="AA16" s="59"/>
      <c r="AB16" s="60"/>
      <c r="AC16" s="59"/>
      <c r="AD16" s="59"/>
      <c r="AE16" s="59"/>
      <c r="AF16" s="59"/>
      <c r="AG16" s="59"/>
      <c r="AH16" s="59"/>
      <c r="AI16" s="60"/>
      <c r="AJ16" s="61"/>
    </row>
    <row r="17" spans="1:36" ht="15">
      <c r="A17" s="2">
        <v>14</v>
      </c>
      <c r="B17" s="69" t="s">
        <v>79</v>
      </c>
      <c r="C17" s="2"/>
      <c r="D17" s="2"/>
      <c r="E17" s="2"/>
      <c r="F17" s="2"/>
      <c r="G17" s="2"/>
      <c r="H17" s="2"/>
      <c r="I17">
        <v>6</v>
      </c>
      <c r="J17" s="2"/>
      <c r="K17" s="2"/>
      <c r="L17" s="2"/>
      <c r="M17" s="2"/>
      <c r="N17" s="2"/>
      <c r="O17" s="2"/>
      <c r="P17" s="22">
        <v>4</v>
      </c>
      <c r="Q17" s="24">
        <f t="shared" si="1"/>
        <v>5</v>
      </c>
      <c r="T17" s="12"/>
      <c r="U17" s="57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15.75">
      <c r="A18" s="2">
        <v>15</v>
      </c>
      <c r="B18" s="69" t="s">
        <v>80</v>
      </c>
      <c r="C18" s="2"/>
      <c r="D18" s="2"/>
      <c r="E18" s="2"/>
      <c r="F18" s="2"/>
      <c r="G18" s="2"/>
      <c r="H18" s="2"/>
      <c r="I18">
        <v>4</v>
      </c>
      <c r="J18" s="2"/>
      <c r="K18" s="2"/>
      <c r="L18" s="2"/>
      <c r="M18" s="2"/>
      <c r="N18" s="2"/>
      <c r="O18" s="2"/>
      <c r="P18" s="22">
        <v>3</v>
      </c>
      <c r="Q18" s="24">
        <f t="shared" si="1"/>
        <v>4</v>
      </c>
      <c r="T18" s="11"/>
      <c r="U18" s="62"/>
      <c r="V18" s="11"/>
      <c r="W18" s="11"/>
      <c r="X18" s="11"/>
      <c r="Y18" s="11"/>
      <c r="Z18" s="11"/>
      <c r="AA18" s="11"/>
      <c r="AB18" s="58"/>
      <c r="AC18" s="11"/>
      <c r="AD18" s="11"/>
      <c r="AE18" s="11"/>
      <c r="AF18" s="11"/>
      <c r="AG18" s="11"/>
      <c r="AH18" s="11"/>
      <c r="AI18" s="9"/>
      <c r="AJ18" s="9"/>
    </row>
    <row r="19" spans="1:36" ht="15.75">
      <c r="A19" s="2">
        <v>16</v>
      </c>
      <c r="B19" s="69" t="s">
        <v>81</v>
      </c>
      <c r="C19" s="2"/>
      <c r="D19" s="2"/>
      <c r="E19" s="2"/>
      <c r="F19" s="2"/>
      <c r="G19" s="2"/>
      <c r="H19" s="2"/>
      <c r="I19">
        <v>5</v>
      </c>
      <c r="J19" s="2"/>
      <c r="K19" s="2"/>
      <c r="L19" s="2"/>
      <c r="M19" s="2"/>
      <c r="N19" s="2"/>
      <c r="O19" s="2"/>
      <c r="P19" s="22">
        <v>3</v>
      </c>
      <c r="Q19" s="24">
        <f t="shared" si="1"/>
        <v>4</v>
      </c>
      <c r="T19" s="11"/>
      <c r="U19" s="62"/>
      <c r="V19" s="11"/>
      <c r="W19" s="11"/>
      <c r="X19" s="11"/>
      <c r="Y19" s="11"/>
      <c r="Z19" s="11"/>
      <c r="AA19" s="11"/>
      <c r="AB19" s="58"/>
      <c r="AC19" s="11"/>
      <c r="AD19" s="11"/>
      <c r="AE19" s="11"/>
      <c r="AF19" s="11"/>
      <c r="AG19" s="11"/>
      <c r="AH19" s="11"/>
      <c r="AI19" s="9"/>
      <c r="AJ19" s="9"/>
    </row>
    <row r="20" spans="1:36" ht="15.75">
      <c r="A20" s="2">
        <v>17</v>
      </c>
      <c r="B20" s="69" t="s">
        <v>82</v>
      </c>
      <c r="C20" s="2"/>
      <c r="D20" s="2"/>
      <c r="E20" s="2"/>
      <c r="F20" s="2"/>
      <c r="G20" s="2"/>
      <c r="H20" s="2"/>
      <c r="I20">
        <v>7</v>
      </c>
      <c r="J20" s="2"/>
      <c r="K20" s="2"/>
      <c r="L20" s="2"/>
      <c r="M20" s="2"/>
      <c r="N20" s="2"/>
      <c r="O20" s="2"/>
      <c r="P20" s="22">
        <v>6</v>
      </c>
      <c r="Q20" s="24">
        <f t="shared" si="1"/>
        <v>7</v>
      </c>
      <c r="T20" s="11"/>
      <c r="U20" s="62"/>
      <c r="V20" s="11"/>
      <c r="W20" s="11"/>
      <c r="X20" s="11"/>
      <c r="Y20" s="11"/>
      <c r="Z20" s="11"/>
      <c r="AA20" s="11"/>
      <c r="AB20" s="58"/>
      <c r="AC20" s="11"/>
      <c r="AD20" s="11"/>
      <c r="AE20" s="11"/>
      <c r="AF20" s="11"/>
      <c r="AG20" s="11"/>
      <c r="AH20" s="11"/>
      <c r="AI20" s="9"/>
      <c r="AJ20" s="9"/>
    </row>
    <row r="21" spans="1:36" ht="15.75">
      <c r="A21" s="2">
        <v>18</v>
      </c>
      <c r="B21" s="69" t="s">
        <v>83</v>
      </c>
      <c r="C21" s="2"/>
      <c r="D21" s="2"/>
      <c r="E21" s="2"/>
      <c r="F21" s="2"/>
      <c r="G21" s="2"/>
      <c r="H21" s="2"/>
      <c r="I21">
        <v>5</v>
      </c>
      <c r="J21" s="2"/>
      <c r="K21" s="2"/>
      <c r="L21" s="2"/>
      <c r="M21" s="2"/>
      <c r="N21" s="2"/>
      <c r="O21" s="2"/>
      <c r="P21" s="22">
        <v>6</v>
      </c>
      <c r="Q21" s="24">
        <f t="shared" si="1"/>
        <v>6</v>
      </c>
      <c r="T21" s="11"/>
      <c r="U21" s="62"/>
      <c r="V21" s="11"/>
      <c r="W21" s="11"/>
      <c r="X21" s="11"/>
      <c r="Y21" s="11"/>
      <c r="Z21" s="11"/>
      <c r="AA21" s="11"/>
      <c r="AB21" s="58"/>
      <c r="AC21" s="11"/>
      <c r="AD21" s="11"/>
      <c r="AE21" s="11"/>
      <c r="AF21" s="11"/>
      <c r="AG21" s="11"/>
      <c r="AH21" s="11"/>
      <c r="AI21" s="9"/>
      <c r="AJ21" s="9"/>
    </row>
    <row r="22" spans="1:36" ht="15.75">
      <c r="A22" s="2">
        <v>19</v>
      </c>
      <c r="B22" s="69" t="s">
        <v>84</v>
      </c>
      <c r="C22" s="2"/>
      <c r="D22" s="2"/>
      <c r="E22" s="2"/>
      <c r="F22" s="2"/>
      <c r="G22" s="2"/>
      <c r="H22" s="2"/>
      <c r="I22">
        <v>7</v>
      </c>
      <c r="J22" s="2"/>
      <c r="K22" s="2"/>
      <c r="L22" s="2"/>
      <c r="M22" s="2"/>
      <c r="N22" s="2"/>
      <c r="O22" s="2"/>
      <c r="P22" s="22">
        <v>5</v>
      </c>
      <c r="Q22" s="24">
        <f t="shared" si="1"/>
        <v>6</v>
      </c>
      <c r="T22" s="11"/>
      <c r="U22" s="62"/>
      <c r="V22" s="11"/>
      <c r="W22" s="11"/>
      <c r="X22" s="11"/>
      <c r="Y22" s="11"/>
      <c r="Z22" s="11"/>
      <c r="AA22" s="11"/>
      <c r="AB22" s="58"/>
      <c r="AC22" s="11"/>
      <c r="AD22" s="11"/>
      <c r="AE22" s="11"/>
      <c r="AF22" s="11"/>
      <c r="AG22" s="11"/>
      <c r="AH22" s="11"/>
      <c r="AI22" s="9"/>
      <c r="AJ22" s="9"/>
    </row>
    <row r="23" spans="1:36" ht="15.75">
      <c r="A23" s="2">
        <v>20</v>
      </c>
      <c r="B23" s="69" t="s">
        <v>85</v>
      </c>
      <c r="C23" s="2"/>
      <c r="D23" s="2"/>
      <c r="E23" s="2"/>
      <c r="F23" s="2"/>
      <c r="G23" s="2"/>
      <c r="H23" s="2"/>
      <c r="I23">
        <v>5</v>
      </c>
      <c r="J23" s="2"/>
      <c r="K23" s="2"/>
      <c r="L23" s="2"/>
      <c r="M23" s="2"/>
      <c r="N23" s="2"/>
      <c r="O23" s="2"/>
      <c r="P23" s="22">
        <v>5</v>
      </c>
      <c r="Q23" s="24">
        <f t="shared" si="1"/>
        <v>5</v>
      </c>
      <c r="T23" s="11"/>
      <c r="U23" s="62"/>
      <c r="V23" s="11"/>
      <c r="W23" s="11"/>
      <c r="X23" s="11"/>
      <c r="Y23" s="11"/>
      <c r="Z23" s="11"/>
      <c r="AA23" s="11"/>
      <c r="AB23" s="58"/>
      <c r="AC23" s="11"/>
      <c r="AD23" s="11"/>
      <c r="AE23" s="11"/>
      <c r="AF23" s="11"/>
      <c r="AG23" s="11"/>
      <c r="AH23" s="11"/>
      <c r="AI23" s="9"/>
      <c r="AJ23" s="9"/>
    </row>
    <row r="24" spans="1:36" ht="15.75">
      <c r="A24" s="2"/>
      <c r="B24" s="70"/>
      <c r="C24" s="2"/>
      <c r="D24" s="2"/>
      <c r="E24" s="2"/>
      <c r="F24" s="2"/>
      <c r="G24" s="2"/>
      <c r="H24" s="2"/>
      <c r="J24" s="2"/>
      <c r="K24" s="2"/>
      <c r="L24" s="2"/>
      <c r="M24" s="2"/>
      <c r="N24" s="2"/>
      <c r="O24" s="2"/>
      <c r="P24" s="22"/>
      <c r="Q24" s="24"/>
      <c r="T24" s="11"/>
      <c r="U24" s="62"/>
      <c r="V24" s="11"/>
      <c r="W24" s="11"/>
      <c r="X24" s="11"/>
      <c r="Y24" s="11"/>
      <c r="Z24" s="11"/>
      <c r="AA24" s="11"/>
      <c r="AB24" s="58"/>
      <c r="AC24" s="11"/>
      <c r="AD24" s="11"/>
      <c r="AE24" s="11"/>
      <c r="AF24" s="11"/>
      <c r="AG24" s="11"/>
      <c r="AH24" s="11"/>
      <c r="AI24" s="9"/>
      <c r="AJ24" s="9"/>
    </row>
    <row r="25" spans="1:36" ht="15.75">
      <c r="A25" s="2"/>
      <c r="B25" s="70"/>
      <c r="C25" s="2"/>
      <c r="D25" s="2"/>
      <c r="E25" s="2"/>
      <c r="F25" s="2"/>
      <c r="G25" s="2"/>
      <c r="H25" s="2"/>
      <c r="J25" s="2"/>
      <c r="K25" s="2"/>
      <c r="L25" s="2"/>
      <c r="M25" s="2"/>
      <c r="N25" s="2"/>
      <c r="O25" s="2"/>
      <c r="P25" s="22"/>
      <c r="Q25" s="24"/>
      <c r="T25" s="11"/>
      <c r="U25" s="62"/>
      <c r="V25" s="11"/>
      <c r="W25" s="11"/>
      <c r="X25" s="11"/>
      <c r="Y25" s="11"/>
      <c r="Z25" s="11"/>
      <c r="AA25" s="11"/>
      <c r="AB25" s="58"/>
      <c r="AC25" s="11"/>
      <c r="AD25" s="11"/>
      <c r="AE25" s="11"/>
      <c r="AF25" s="11"/>
      <c r="AG25" s="11"/>
      <c r="AH25" s="11"/>
      <c r="AI25" s="9"/>
      <c r="AJ25" s="9"/>
    </row>
    <row r="26" spans="1:36" ht="15.75">
      <c r="A26" s="2"/>
      <c r="B26" s="70"/>
      <c r="C26" s="2"/>
      <c r="D26" s="2"/>
      <c r="E26" s="2"/>
      <c r="F26" s="2"/>
      <c r="G26" s="2"/>
      <c r="H26" s="2"/>
      <c r="J26" s="2"/>
      <c r="K26" s="2"/>
      <c r="L26" s="2"/>
      <c r="M26" s="2"/>
      <c r="N26" s="2"/>
      <c r="O26" s="2"/>
      <c r="P26" s="22"/>
      <c r="Q26" s="24"/>
      <c r="T26" s="11"/>
      <c r="U26" s="62"/>
      <c r="V26" s="11"/>
      <c r="W26" s="11"/>
      <c r="X26" s="11"/>
      <c r="Y26" s="11"/>
      <c r="Z26" s="11"/>
      <c r="AA26" s="11"/>
      <c r="AB26" s="58"/>
      <c r="AC26" s="11"/>
      <c r="AD26" s="11"/>
      <c r="AE26" s="11"/>
      <c r="AF26" s="11"/>
      <c r="AG26" s="11"/>
      <c r="AH26" s="11"/>
      <c r="AI26" s="9"/>
      <c r="AJ26" s="9"/>
    </row>
    <row r="27" spans="1:36" ht="15.75">
      <c r="A27" s="2"/>
      <c r="B27" s="70"/>
      <c r="C27" s="2"/>
      <c r="D27" s="2"/>
      <c r="E27" s="2"/>
      <c r="F27" s="2"/>
      <c r="G27" s="2"/>
      <c r="H27" s="2"/>
      <c r="J27" s="2"/>
      <c r="K27" s="2"/>
      <c r="L27" s="2"/>
      <c r="M27" s="2"/>
      <c r="N27" s="2"/>
      <c r="O27" s="2"/>
      <c r="P27" s="22"/>
      <c r="Q27" s="24"/>
      <c r="T27" s="11"/>
      <c r="U27" s="62"/>
      <c r="V27" s="11"/>
      <c r="W27" s="11"/>
      <c r="X27" s="11"/>
      <c r="Y27" s="11"/>
      <c r="Z27" s="11"/>
      <c r="AA27" s="11"/>
      <c r="AB27" s="58"/>
      <c r="AC27" s="11"/>
      <c r="AD27" s="11"/>
      <c r="AE27" s="11"/>
      <c r="AF27" s="11"/>
      <c r="AG27" s="11"/>
      <c r="AH27" s="11"/>
      <c r="AI27" s="9"/>
      <c r="AJ27" s="9"/>
    </row>
    <row r="28" spans="1:36" ht="15.75">
      <c r="A28" s="2"/>
      <c r="B28" s="70"/>
      <c r="C28" s="2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2"/>
      <c r="Q28" s="24"/>
      <c r="T28" s="11"/>
      <c r="U28" s="62"/>
      <c r="V28" s="11"/>
      <c r="W28" s="11"/>
      <c r="X28" s="11"/>
      <c r="Y28" s="11"/>
      <c r="Z28" s="11"/>
      <c r="AA28" s="11"/>
      <c r="AB28" s="58"/>
      <c r="AC28" s="11"/>
      <c r="AD28" s="11"/>
      <c r="AE28" s="11"/>
      <c r="AF28" s="11"/>
      <c r="AG28" s="11"/>
      <c r="AH28" s="11"/>
      <c r="AI28" s="9"/>
      <c r="AJ28" s="9"/>
    </row>
    <row r="29" spans="1:36" ht="15.75">
      <c r="A29" s="2"/>
      <c r="B29" s="70"/>
      <c r="C29" s="2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2"/>
      <c r="Q29" s="24"/>
      <c r="T29" s="11"/>
      <c r="U29" s="62"/>
      <c r="V29" s="11"/>
      <c r="W29" s="11"/>
      <c r="X29" s="11"/>
      <c r="Y29" s="11"/>
      <c r="Z29" s="11"/>
      <c r="AA29" s="11"/>
      <c r="AB29" s="58"/>
      <c r="AC29" s="11"/>
      <c r="AD29" s="11"/>
      <c r="AE29" s="11"/>
      <c r="AF29" s="11"/>
      <c r="AG29" s="11"/>
      <c r="AH29" s="11"/>
      <c r="AI29" s="9"/>
      <c r="AJ29" s="9"/>
    </row>
    <row r="30" spans="1:36" ht="15.75">
      <c r="A30" s="2"/>
      <c r="B30" s="70"/>
      <c r="C30" s="2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2"/>
      <c r="Q30" s="24"/>
      <c r="T30" s="11"/>
      <c r="U30" s="62"/>
      <c r="V30" s="11"/>
      <c r="W30" s="11"/>
      <c r="X30" s="11"/>
      <c r="Y30" s="11"/>
      <c r="Z30" s="11"/>
      <c r="AA30" s="11"/>
      <c r="AB30" s="58"/>
      <c r="AC30" s="11"/>
      <c r="AD30" s="11"/>
      <c r="AE30" s="11"/>
      <c r="AF30" s="11"/>
      <c r="AG30" s="11"/>
      <c r="AH30" s="11"/>
      <c r="AI30" s="9"/>
      <c r="AJ30" s="9"/>
    </row>
    <row r="31" spans="1:36" ht="15.75">
      <c r="A31" s="2"/>
      <c r="B31" s="70"/>
      <c r="C31" s="2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2"/>
      <c r="Q31" s="24"/>
      <c r="T31" s="11"/>
      <c r="U31" s="62"/>
      <c r="V31" s="11"/>
      <c r="W31" s="11"/>
      <c r="X31" s="11"/>
      <c r="Y31" s="11"/>
      <c r="Z31" s="11"/>
      <c r="AA31" s="11"/>
      <c r="AB31" s="58"/>
      <c r="AC31" s="11"/>
      <c r="AD31" s="11"/>
      <c r="AE31" s="11"/>
      <c r="AF31" s="11"/>
      <c r="AG31" s="11"/>
      <c r="AH31" s="11"/>
      <c r="AI31" s="9"/>
      <c r="AJ31" s="9"/>
    </row>
    <row r="32" spans="1:36" ht="15.75">
      <c r="A32" s="2"/>
      <c r="B32" s="70"/>
      <c r="C32" s="2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2"/>
      <c r="Q32" s="24"/>
      <c r="T32" s="11"/>
      <c r="U32" s="62"/>
      <c r="V32" s="11"/>
      <c r="W32" s="11"/>
      <c r="X32" s="11"/>
      <c r="Y32" s="11"/>
      <c r="Z32" s="11"/>
      <c r="AA32" s="11"/>
      <c r="AB32" s="58"/>
      <c r="AC32" s="11"/>
      <c r="AD32" s="11"/>
      <c r="AE32" s="11"/>
      <c r="AF32" s="11"/>
      <c r="AG32" s="11"/>
      <c r="AH32" s="11"/>
      <c r="AI32" s="9"/>
      <c r="AJ32" s="9"/>
    </row>
    <row r="33" spans="1:36" ht="15.75">
      <c r="A33" s="2"/>
      <c r="B33" s="70"/>
      <c r="C33" s="2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2"/>
      <c r="Q33" s="24"/>
      <c r="T33" s="11"/>
      <c r="U33" s="62"/>
      <c r="V33" s="11"/>
      <c r="W33" s="11"/>
      <c r="X33" s="11"/>
      <c r="Y33" s="11"/>
      <c r="Z33" s="11"/>
      <c r="AA33" s="11"/>
      <c r="AB33" s="58"/>
      <c r="AC33" s="11"/>
      <c r="AD33" s="11"/>
      <c r="AE33" s="11"/>
      <c r="AF33" s="11"/>
      <c r="AG33" s="11"/>
      <c r="AH33" s="11"/>
      <c r="AI33" s="9"/>
      <c r="AJ33" s="9"/>
    </row>
    <row r="34" spans="1:36" ht="15.75">
      <c r="A34" s="2"/>
      <c r="B34" s="70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2"/>
      <c r="Q34" s="24"/>
      <c r="T34" s="11"/>
      <c r="U34" s="62"/>
      <c r="V34" s="11"/>
      <c r="W34" s="11"/>
      <c r="X34" s="11"/>
      <c r="Y34" s="11"/>
      <c r="Z34" s="11"/>
      <c r="AA34" s="11"/>
      <c r="AB34" s="58"/>
      <c r="AC34" s="11"/>
      <c r="AD34" s="11"/>
      <c r="AE34" s="11"/>
      <c r="AF34" s="11"/>
      <c r="AG34" s="11"/>
      <c r="AH34" s="11"/>
      <c r="AI34" s="9"/>
      <c r="AJ34" s="9"/>
    </row>
    <row r="35" spans="1:36" ht="15.75">
      <c r="A35" s="2"/>
      <c r="B35" s="70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  <c r="T35" s="11"/>
      <c r="U35" s="62"/>
      <c r="V35" s="11"/>
      <c r="W35" s="11"/>
      <c r="X35" s="11"/>
      <c r="Y35" s="11"/>
      <c r="Z35" s="11"/>
      <c r="AA35" s="11"/>
      <c r="AB35" s="58"/>
      <c r="AC35" s="11"/>
      <c r="AD35" s="11"/>
      <c r="AE35" s="11"/>
      <c r="AF35" s="11"/>
      <c r="AG35" s="11"/>
      <c r="AH35" s="11"/>
      <c r="AI35" s="9"/>
      <c r="AJ35" s="9"/>
    </row>
    <row r="36" spans="1:36" ht="15.75">
      <c r="A36" s="2"/>
      <c r="B36" s="70"/>
      <c r="C36" s="2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  <c r="T36" s="11"/>
      <c r="U36" s="62"/>
      <c r="V36" s="11"/>
      <c r="W36" s="11"/>
      <c r="X36" s="11"/>
      <c r="Y36" s="11"/>
      <c r="Z36" s="11"/>
      <c r="AA36" s="11"/>
      <c r="AB36" s="58"/>
      <c r="AC36" s="11"/>
      <c r="AD36" s="11"/>
      <c r="AE36" s="11"/>
      <c r="AF36" s="11"/>
      <c r="AG36" s="11"/>
      <c r="AH36" s="11"/>
      <c r="AI36" s="9"/>
      <c r="AJ36" s="9"/>
    </row>
    <row r="37" spans="1:36" ht="15.75">
      <c r="A37" s="2"/>
      <c r="B37" s="70"/>
      <c r="C37" s="2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2"/>
      <c r="Q37" s="24"/>
      <c r="T37" s="11"/>
      <c r="U37" s="62"/>
      <c r="V37" s="11"/>
      <c r="W37" s="11"/>
      <c r="X37" s="11"/>
      <c r="Y37" s="11"/>
      <c r="Z37" s="11"/>
      <c r="AA37" s="11"/>
      <c r="AB37" s="58"/>
      <c r="AC37" s="11"/>
      <c r="AD37" s="11"/>
      <c r="AE37" s="11"/>
      <c r="AF37" s="11"/>
      <c r="AG37" s="11"/>
      <c r="AH37" s="11"/>
      <c r="AI37" s="9"/>
      <c r="AJ37" s="9"/>
    </row>
    <row r="38" spans="1:36" ht="15.75">
      <c r="A38" s="2"/>
      <c r="B38" s="70"/>
      <c r="C38" s="2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2"/>
      <c r="Q38" s="24"/>
      <c r="T38" s="11"/>
      <c r="U38" s="62"/>
      <c r="V38" s="11"/>
      <c r="W38" s="11"/>
      <c r="X38" s="11"/>
      <c r="Y38" s="11"/>
      <c r="Z38" s="11"/>
      <c r="AA38" s="11"/>
      <c r="AB38" s="58"/>
      <c r="AC38" s="11"/>
      <c r="AD38" s="11"/>
      <c r="AE38" s="11"/>
      <c r="AF38" s="11"/>
      <c r="AG38" s="11"/>
      <c r="AH38" s="11"/>
      <c r="AI38" s="9"/>
      <c r="AJ38" s="9"/>
    </row>
    <row r="39" spans="1:36" ht="15.75">
      <c r="A39" s="2"/>
      <c r="B39" s="70"/>
      <c r="C39" s="2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2"/>
      <c r="Q39" s="24"/>
      <c r="T39" s="11"/>
      <c r="U39" s="62"/>
      <c r="V39" s="11"/>
      <c r="W39" s="11"/>
      <c r="X39" s="11"/>
      <c r="Y39" s="11"/>
      <c r="Z39" s="11"/>
      <c r="AA39" s="11"/>
      <c r="AB39" s="58"/>
      <c r="AC39" s="11"/>
      <c r="AD39" s="11"/>
      <c r="AE39" s="11"/>
      <c r="AF39" s="11"/>
      <c r="AG39" s="11"/>
      <c r="AH39" s="11"/>
      <c r="AI39" s="9"/>
      <c r="AJ39" s="9"/>
    </row>
    <row r="40" spans="1:36" ht="15.75">
      <c r="A40" s="2"/>
      <c r="B40" s="71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  <c r="T40" s="11"/>
      <c r="U40" s="62"/>
      <c r="V40" s="11"/>
      <c r="W40" s="11"/>
      <c r="X40" s="11"/>
      <c r="Y40" s="11"/>
      <c r="Z40" s="11"/>
      <c r="AA40" s="11"/>
      <c r="AB40" s="58"/>
      <c r="AC40" s="11"/>
      <c r="AD40" s="11"/>
      <c r="AE40" s="11"/>
      <c r="AF40" s="11"/>
      <c r="AG40" s="11"/>
      <c r="AH40" s="11"/>
      <c r="AI40" s="9"/>
      <c r="AJ40" s="9"/>
    </row>
    <row r="41" spans="1:36" ht="15.7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  <c r="T41" s="11"/>
      <c r="U41" s="62"/>
      <c r="V41" s="11"/>
      <c r="W41" s="11"/>
      <c r="X41" s="11"/>
      <c r="Y41" s="11"/>
      <c r="Z41" s="11"/>
      <c r="AA41" s="11"/>
      <c r="AB41" s="58"/>
      <c r="AC41" s="11"/>
      <c r="AD41" s="11"/>
      <c r="AE41" s="11"/>
      <c r="AF41" s="11"/>
      <c r="AG41" s="11"/>
      <c r="AH41" s="11"/>
      <c r="AI41" s="9"/>
      <c r="AJ41" s="9"/>
    </row>
    <row r="42" spans="1:36" ht="16.5" thickBot="1">
      <c r="A42" s="2"/>
      <c r="B42" s="42" t="s">
        <v>11</v>
      </c>
      <c r="C42" s="41">
        <f aca="true" t="shared" si="2" ref="C42:N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40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t="shared" si="2"/>
        <v>0</v>
      </c>
      <c r="K42" s="41">
        <f t="shared" si="2"/>
        <v>0</v>
      </c>
      <c r="L42" s="41">
        <f t="shared" si="2"/>
        <v>0</v>
      </c>
      <c r="M42" s="41">
        <f t="shared" si="2"/>
        <v>0</v>
      </c>
      <c r="N42" s="41">
        <f t="shared" si="2"/>
        <v>0</v>
      </c>
      <c r="O42" s="41">
        <f>((IF(O4&gt;6,1,0))+(IF(O5&gt;6,1,0))+(IF(O6&gt;6,1,0))+(IF(O7&gt;6,1,0))+(IF(O8&gt;6,1,0))+(IF(O9&gt;6,1,0))+(IF(O10&gt;6,1,0))+(IF(O11&gt;6,1,0))+(IF(O12&gt;6,1,0))+(IF(O13&gt;6,1,0))+(IF(O14&gt;6,1,0))+(IF(O15&gt;6,1,0))+(IF(O16&gt;6,1,0))+(IF(O17&gt;6,1,0))+(IF(O18&gt;6,1,0))+(IF(O19&gt;6,1,0))+(IF(O20&gt;6,1,0))+(IF(O21&gt;6,1,0))+(IF(O22&gt;6,1,0))+(IF(O23&gt;6,1,0))+(IF(O24&gt;6,1,0))+(IF(O25&gt;6,1,0))+(IF(O26&gt;6,1,0))+(IF(O27&gt;6,1,0))+(IF(O28&gt;6,1,0))+(IF(O29&gt;6,1,0))+(IF(O30&gt;6,1,0))+(IF(O40&gt;6,1,0)))/$A$45</f>
        <v>0</v>
      </c>
      <c r="P42" s="43"/>
      <c r="Q42" s="43"/>
      <c r="T42" s="11"/>
      <c r="U42" s="62"/>
      <c r="V42" s="11"/>
      <c r="W42" s="11"/>
      <c r="X42" s="11"/>
      <c r="Y42" s="11"/>
      <c r="Z42" s="11"/>
      <c r="AA42" s="11"/>
      <c r="AB42" s="58"/>
      <c r="AC42" s="11"/>
      <c r="AD42" s="11"/>
      <c r="AE42" s="11"/>
      <c r="AF42" s="11"/>
      <c r="AG42" s="11"/>
      <c r="AH42" s="11"/>
      <c r="AI42" s="9"/>
      <c r="AJ42" s="9"/>
    </row>
    <row r="43" spans="1:36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  <c r="T43" s="11"/>
      <c r="U43" s="62"/>
      <c r="V43" s="11"/>
      <c r="W43" s="11"/>
      <c r="X43" s="11"/>
      <c r="Y43" s="11"/>
      <c r="Z43" s="11"/>
      <c r="AA43" s="11"/>
      <c r="AB43" s="58"/>
      <c r="AC43" s="11"/>
      <c r="AD43" s="11"/>
      <c r="AE43" s="11"/>
      <c r="AF43" s="11"/>
      <c r="AG43" s="11"/>
      <c r="AH43" s="11"/>
      <c r="AI43" s="9"/>
      <c r="AJ43" s="9"/>
    </row>
    <row r="44" spans="1:36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  <c r="T44" s="11"/>
      <c r="U44" s="62"/>
      <c r="V44" s="11"/>
      <c r="W44" s="11"/>
      <c r="X44" s="11"/>
      <c r="Y44" s="11"/>
      <c r="Z44" s="11"/>
      <c r="AA44" s="11"/>
      <c r="AB44" s="58"/>
      <c r="AC44" s="11"/>
      <c r="AD44" s="11"/>
      <c r="AE44" s="11"/>
      <c r="AF44" s="11"/>
      <c r="AG44" s="11"/>
      <c r="AH44" s="11"/>
      <c r="AI44" s="9"/>
      <c r="AJ44" s="9"/>
    </row>
    <row r="45" spans="1:36" ht="15.75" customHeight="1" thickBot="1">
      <c r="A45" s="17">
        <v>20</v>
      </c>
      <c r="B45" s="115"/>
      <c r="C45" s="1">
        <f>SUMIF(I4:I42,"=1",I4:I42)/1</f>
        <v>0</v>
      </c>
      <c r="D45" s="1">
        <f>SUMIF(I4:I42,"=2",I4:I42)/2</f>
        <v>1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1</v>
      </c>
      <c r="K45" s="1">
        <f>SUMIF(P4:P42,"=3",P4:P42)/3</f>
        <v>3</v>
      </c>
      <c r="L45" s="105"/>
      <c r="M45" s="121"/>
      <c r="N45" s="1">
        <f>SUMIF(Q4:Q42,"=1",Q4:Q42)/1</f>
        <v>0</v>
      </c>
      <c r="O45" s="1">
        <f>SUMIF(Q4:Q42,"=2",Q4:Q42)/2</f>
        <v>1</v>
      </c>
      <c r="P45" s="1">
        <f>SUMIF(Q4:Q42,"=3",Q4:Q42)/3</f>
        <v>1</v>
      </c>
      <c r="Q45" s="105"/>
      <c r="T45" s="11"/>
      <c r="U45" s="62"/>
      <c r="V45" s="11"/>
      <c r="W45" s="11"/>
      <c r="X45" s="11"/>
      <c r="Y45" s="11"/>
      <c r="Z45" s="11"/>
      <c r="AA45" s="11"/>
      <c r="AB45" s="58"/>
      <c r="AC45" s="11"/>
      <c r="AD45" s="11"/>
      <c r="AE45" s="11"/>
      <c r="AF45" s="11"/>
      <c r="AG45" s="11"/>
      <c r="AH45" s="11"/>
      <c r="AI45" s="9"/>
      <c r="AJ45" s="9"/>
    </row>
    <row r="46" spans="1:36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  <c r="T46" s="11"/>
      <c r="U46" s="62"/>
      <c r="V46" s="11"/>
      <c r="W46" s="11"/>
      <c r="X46" s="11"/>
      <c r="Y46" s="11"/>
      <c r="Z46" s="11"/>
      <c r="AA46" s="11"/>
      <c r="AB46" s="58"/>
      <c r="AC46" s="11"/>
      <c r="AD46" s="11"/>
      <c r="AE46" s="11"/>
      <c r="AF46" s="11"/>
      <c r="AG46" s="11"/>
      <c r="AH46" s="11"/>
      <c r="AI46" s="9"/>
      <c r="AJ46" s="9"/>
    </row>
    <row r="47" spans="1:36" ht="15.75">
      <c r="A47" s="107"/>
      <c r="B47" s="115"/>
      <c r="C47" s="1">
        <f>SUMIF(I4:I42,"=4",I4:I42)/4</f>
        <v>2</v>
      </c>
      <c r="D47" s="1">
        <f>SUMIF(I4:I42,"=5",I4:I42)/5</f>
        <v>6</v>
      </c>
      <c r="E47" s="1">
        <f>SUMIF(I4:I42,"=6",I4:I42)/6</f>
        <v>2</v>
      </c>
      <c r="F47" s="40" t="s">
        <v>12</v>
      </c>
      <c r="G47" s="8"/>
      <c r="H47" s="120"/>
      <c r="I47" s="1">
        <f>SUMIF(P4:P42,"=4",P4:P42)/4</f>
        <v>4</v>
      </c>
      <c r="J47" s="1">
        <f>SUMIF(P4:P42,"=5",P4:P42)/5</f>
        <v>4</v>
      </c>
      <c r="K47" s="1">
        <f>SUMIF(P4:P42,"=6",P4:P42)/6</f>
        <v>5</v>
      </c>
      <c r="L47" s="40" t="s">
        <v>12</v>
      </c>
      <c r="M47" s="122"/>
      <c r="N47" s="1">
        <f>SUMIF(Q4:Q42,"=4",Q4:Q42)/4</f>
        <v>3</v>
      </c>
      <c r="O47" s="1">
        <f>SUMIF(Q4:Q42,"=5",Q4:Q42)/5</f>
        <v>5</v>
      </c>
      <c r="P47" s="1">
        <f>SUMIF(Q4:Q42,"=6",Q4:Q42)/6</f>
        <v>4</v>
      </c>
      <c r="Q47" s="40" t="s">
        <v>12</v>
      </c>
      <c r="T47" s="11"/>
      <c r="U47" s="62"/>
      <c r="V47" s="11"/>
      <c r="W47" s="11"/>
      <c r="X47" s="11"/>
      <c r="Y47" s="11"/>
      <c r="Z47" s="11"/>
      <c r="AA47" s="11"/>
      <c r="AB47" s="58"/>
      <c r="AC47" s="11"/>
      <c r="AD47" s="11"/>
      <c r="AE47" s="11"/>
      <c r="AF47" s="11"/>
      <c r="AG47" s="11"/>
      <c r="AH47" s="11"/>
      <c r="AI47" s="9"/>
      <c r="AJ47" s="9"/>
    </row>
    <row r="48" spans="1:36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40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15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30</v>
      </c>
      <c r="T48" s="11"/>
      <c r="U48" s="62"/>
      <c r="V48" s="11"/>
      <c r="W48" s="11"/>
      <c r="X48" s="11"/>
      <c r="Y48" s="11"/>
      <c r="Z48" s="11"/>
      <c r="AA48" s="11"/>
      <c r="AB48" s="58"/>
      <c r="AC48" s="11"/>
      <c r="AD48" s="11"/>
      <c r="AE48" s="11"/>
      <c r="AF48" s="11"/>
      <c r="AG48" s="11"/>
      <c r="AH48" s="11"/>
      <c r="AI48" s="9"/>
      <c r="AJ48" s="9"/>
    </row>
    <row r="49" spans="1:36" ht="15.75">
      <c r="A49" s="107"/>
      <c r="B49" s="115"/>
      <c r="C49" s="1">
        <f>SUMIF(I4:I42,"=7",I4:I42)/7</f>
        <v>6</v>
      </c>
      <c r="D49" s="1">
        <f>SUMIF(I4:I42,"=8",I4:I42)/8</f>
        <v>2</v>
      </c>
      <c r="E49" s="1">
        <f>SUMIF(I4:I42,"=9",I4:I42)/9</f>
        <v>0</v>
      </c>
      <c r="F49" s="4"/>
      <c r="G49" s="4"/>
      <c r="H49" s="120"/>
      <c r="I49" s="1">
        <f>SUMIF(P4:P42,"=7",P4:P42)/7</f>
        <v>2</v>
      </c>
      <c r="J49" s="1">
        <f>SUMIF(P4:P42,"=8",P4:P42)/8</f>
        <v>1</v>
      </c>
      <c r="K49" s="1">
        <f>SUMIF(P4:P42,"=9",P4:P42)/9</f>
        <v>0</v>
      </c>
      <c r="L49" s="12"/>
      <c r="M49" s="121"/>
      <c r="N49" s="1">
        <f>SUMIF(Q4:Q42,"=7",Q4:Q42)/7</f>
        <v>4</v>
      </c>
      <c r="O49" s="1">
        <f>SUMIF(Q4:Q42,"=8",Q4:Q42)/8</f>
        <v>2</v>
      </c>
      <c r="P49" s="1">
        <f>SUMIF(Q4:Q42,"=9",Q4:Q42)/9</f>
        <v>0</v>
      </c>
      <c r="Q49" s="12"/>
      <c r="T49" s="11"/>
      <c r="U49" s="62"/>
      <c r="V49" s="11"/>
      <c r="W49" s="11"/>
      <c r="X49" s="11"/>
      <c r="Y49" s="11"/>
      <c r="Z49" s="11"/>
      <c r="AA49" s="11"/>
      <c r="AB49" s="58"/>
      <c r="AC49" s="11"/>
      <c r="AD49" s="11"/>
      <c r="AE49" s="11"/>
      <c r="AF49" s="11"/>
      <c r="AG49" s="11"/>
      <c r="AH49" s="11"/>
      <c r="AI49" s="9"/>
      <c r="AJ49" s="9"/>
    </row>
    <row r="50" spans="1:36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  <c r="T50" s="11"/>
      <c r="U50" s="62"/>
      <c r="V50" s="11"/>
      <c r="W50" s="11"/>
      <c r="X50" s="11"/>
      <c r="Y50" s="11"/>
      <c r="Z50" s="11"/>
      <c r="AA50" s="11"/>
      <c r="AB50" s="58"/>
      <c r="AC50" s="11"/>
      <c r="AD50" s="11"/>
      <c r="AE50" s="11"/>
      <c r="AF50" s="11"/>
      <c r="AG50" s="11"/>
      <c r="AH50" s="11"/>
      <c r="AI50" s="9"/>
      <c r="AJ50" s="9"/>
    </row>
    <row r="51" spans="1:36" ht="15" customHeight="1">
      <c r="A51" s="107"/>
      <c r="B51" s="115"/>
      <c r="C51" s="5">
        <f>SUMIF(I4:I42,"=10",I4:I42)/10</f>
        <v>0</v>
      </c>
      <c r="D51" s="5">
        <f>SUMIF(I4:I42,"=11",I4:I42)/11</f>
        <v>0</v>
      </c>
      <c r="E51" s="5">
        <f>SUMIF(I4:I42,"=12",I4:I42)/12</f>
        <v>0</v>
      </c>
      <c r="F51" s="109"/>
      <c r="G51" s="11"/>
      <c r="H51" s="120"/>
      <c r="I51" s="5">
        <f>SUMIF(P4:P42,"=10",P4:P42)/10</f>
        <v>0</v>
      </c>
      <c r="J51" s="5">
        <f>SUMIF(P4:P42,"=11",P4:P42)/11</f>
        <v>0</v>
      </c>
      <c r="K51" s="1">
        <f>SUMIF(P4:P42,"=12",P4:P42)/12</f>
        <v>0</v>
      </c>
      <c r="L51" s="12"/>
      <c r="M51" s="121"/>
      <c r="N51" s="5">
        <f>SUMIF(Q4:Q42,"=10",Q4:Q42)/10</f>
        <v>0</v>
      </c>
      <c r="O51" s="5">
        <f>SUMIF(Q4:Q42,"=11",Q4:Q42)/11</f>
        <v>0</v>
      </c>
      <c r="P51" s="5">
        <f>SUMIF(Q4:Q42,"=12",Q4:Q42)/12</f>
        <v>0</v>
      </c>
      <c r="Q51" s="109"/>
      <c r="T51" s="11"/>
      <c r="U51" s="62"/>
      <c r="V51" s="11"/>
      <c r="W51" s="11"/>
      <c r="X51" s="11"/>
      <c r="Y51" s="11"/>
      <c r="Z51" s="11"/>
      <c r="AA51" s="11"/>
      <c r="AB51" s="58"/>
      <c r="AC51" s="11"/>
      <c r="AD51" s="11"/>
      <c r="AE51" s="11"/>
      <c r="AF51" s="11"/>
      <c r="AG51" s="11"/>
      <c r="AH51" s="11"/>
      <c r="AI51" s="9"/>
      <c r="AJ51" s="9"/>
    </row>
    <row r="52" spans="1:36" ht="15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  <c r="T52" s="11"/>
      <c r="U52" s="62"/>
      <c r="V52" s="11"/>
      <c r="W52" s="11"/>
      <c r="X52" s="11"/>
      <c r="Y52" s="11"/>
      <c r="Z52" s="11"/>
      <c r="AA52" s="11"/>
      <c r="AB52" s="58"/>
      <c r="AC52" s="11"/>
      <c r="AD52" s="11"/>
      <c r="AE52" s="11"/>
      <c r="AF52" s="11"/>
      <c r="AG52" s="11"/>
      <c r="AH52" s="11"/>
      <c r="AI52" s="9"/>
      <c r="AJ52" s="9"/>
    </row>
    <row r="53" spans="1:36" ht="15.75">
      <c r="A53" s="108"/>
      <c r="B53" s="116"/>
      <c r="C53" s="26">
        <f>SUM(C45:E45)</f>
        <v>2</v>
      </c>
      <c r="D53" s="27">
        <f>SUM(C47:E47)</f>
        <v>10</v>
      </c>
      <c r="E53" s="27">
        <f>SUM(C49:E49)</f>
        <v>8</v>
      </c>
      <c r="F53" s="28">
        <f>SUM(C51:E51)</f>
        <v>0</v>
      </c>
      <c r="G53" s="29"/>
      <c r="H53" s="30"/>
      <c r="I53" s="25">
        <f>SUM(I45:K45)</f>
        <v>4</v>
      </c>
      <c r="J53" s="27">
        <f>SUM(I47:K47)</f>
        <v>13</v>
      </c>
      <c r="K53" s="27">
        <f>SUM(I49:K49)</f>
        <v>3</v>
      </c>
      <c r="L53" s="28">
        <f>SUM(I51:K51)</f>
        <v>0</v>
      </c>
      <c r="M53" s="30"/>
      <c r="N53" s="25">
        <f>SUM(N45:P45)</f>
        <v>2</v>
      </c>
      <c r="O53" s="27">
        <f>SUM(N47:P47)</f>
        <v>12</v>
      </c>
      <c r="P53" s="27">
        <f>SUM(N49:P49)</f>
        <v>6</v>
      </c>
      <c r="Q53" s="27">
        <f>SUM(N51:P51)</f>
        <v>0</v>
      </c>
      <c r="R53" s="31"/>
      <c r="T53" s="11"/>
      <c r="U53" s="62"/>
      <c r="V53" s="11"/>
      <c r="W53" s="11"/>
      <c r="X53" s="11"/>
      <c r="Y53" s="11"/>
      <c r="Z53" s="11"/>
      <c r="AA53" s="11"/>
      <c r="AB53" s="58"/>
      <c r="AC53" s="11"/>
      <c r="AD53" s="11"/>
      <c r="AE53" s="11"/>
      <c r="AF53" s="11"/>
      <c r="AG53" s="11"/>
      <c r="AH53" s="11"/>
      <c r="AI53" s="9"/>
      <c r="AJ53" s="9"/>
    </row>
    <row r="54" spans="20:36" ht="15">
      <c r="T54" s="11"/>
      <c r="U54" s="12"/>
      <c r="V54" s="11"/>
      <c r="W54" s="11"/>
      <c r="X54" s="11"/>
      <c r="Y54" s="11"/>
      <c r="Z54" s="11"/>
      <c r="AA54" s="11"/>
      <c r="AB54" s="9"/>
      <c r="AC54" s="11"/>
      <c r="AD54" s="11"/>
      <c r="AE54" s="11"/>
      <c r="AF54" s="11"/>
      <c r="AG54" s="11"/>
      <c r="AH54" s="11"/>
      <c r="AI54" s="9"/>
      <c r="AJ54" s="9"/>
    </row>
    <row r="55" spans="20:36" ht="12.75"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</row>
    <row r="56" spans="20:36" ht="12.75"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</row>
    <row r="57" spans="20:36" ht="12.75"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20:36" ht="12.75"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20:36" ht="12.75"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</row>
    <row r="60" spans="20:36" ht="12.75"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</row>
    <row r="61" spans="20:36" ht="12.75"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</row>
    <row r="62" spans="20:36" ht="12.75"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</row>
    <row r="63" spans="20:36" ht="12.75"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</row>
    <row r="64" spans="20:36" ht="12.75"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</row>
  </sheetData>
  <sheetProtection/>
  <mergeCells count="14">
    <mergeCell ref="T15:AJ15"/>
    <mergeCell ref="B43:B53"/>
    <mergeCell ref="A46:A53"/>
    <mergeCell ref="N43:Q43"/>
    <mergeCell ref="A1:Q1"/>
    <mergeCell ref="H44:H51"/>
    <mergeCell ref="M44:M51"/>
    <mergeCell ref="Q44:Q46"/>
    <mergeCell ref="Q50:Q51"/>
    <mergeCell ref="L44:L46"/>
    <mergeCell ref="F44:F46"/>
    <mergeCell ref="F50:F51"/>
    <mergeCell ref="C43:F43"/>
    <mergeCell ref="I43:L43"/>
  </mergeCells>
  <conditionalFormatting sqref="P4:Q41 I4:I41">
    <cfRule type="cellIs" priority="2" dxfId="14" operator="lessThan" stopIfTrue="1">
      <formula>4</formula>
    </cfRule>
  </conditionalFormatting>
  <conditionalFormatting sqref="AI18:AJ54 AB18:AB54">
    <cfRule type="cellIs" priority="1" dxfId="14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zoomScalePageLayoutView="0" workbookViewId="0" topLeftCell="A10">
      <selection activeCell="A45" sqref="A45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55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5.5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6</v>
      </c>
      <c r="Q3" s="37">
        <f t="shared" si="0"/>
        <v>6</v>
      </c>
      <c r="R3" s="39"/>
    </row>
    <row r="4" spans="1:17" ht="16.5" thickBot="1">
      <c r="A4" s="2">
        <v>1</v>
      </c>
      <c r="B4" s="64" t="s">
        <v>66</v>
      </c>
      <c r="C4" s="2"/>
      <c r="D4" s="2"/>
      <c r="E4" s="2"/>
      <c r="F4" s="2"/>
      <c r="G4" s="2"/>
      <c r="H4" s="2"/>
      <c r="I4">
        <v>5</v>
      </c>
      <c r="J4" s="2"/>
      <c r="K4" s="2"/>
      <c r="L4" s="2"/>
      <c r="M4" s="2"/>
      <c r="N4" s="2"/>
      <c r="O4" s="2"/>
      <c r="P4" s="22">
        <v>3</v>
      </c>
      <c r="Q4" s="24">
        <f aca="true" t="shared" si="1" ref="Q4:Q33">ROUND(AVERAGE(I4,P4),0)</f>
        <v>4</v>
      </c>
    </row>
    <row r="5" spans="1:17" ht="16.5" thickBot="1">
      <c r="A5" s="2">
        <v>2</v>
      </c>
      <c r="B5" s="64" t="s">
        <v>67</v>
      </c>
      <c r="C5" s="2"/>
      <c r="D5" s="2"/>
      <c r="E5" s="2"/>
      <c r="F5" s="2"/>
      <c r="G5" s="2"/>
      <c r="H5" s="2"/>
      <c r="I5">
        <v>9</v>
      </c>
      <c r="J5" s="2"/>
      <c r="K5" s="2"/>
      <c r="L5" s="2"/>
      <c r="M5" s="2"/>
      <c r="N5" s="2"/>
      <c r="O5" s="2"/>
      <c r="P5" s="22">
        <v>9</v>
      </c>
      <c r="Q5" s="24">
        <f t="shared" si="1"/>
        <v>9</v>
      </c>
    </row>
    <row r="6" spans="1:17" ht="20.25" customHeight="1" thickBot="1">
      <c r="A6" s="2">
        <v>3</v>
      </c>
      <c r="B6" s="64" t="s">
        <v>68</v>
      </c>
      <c r="C6" s="2"/>
      <c r="D6" s="2"/>
      <c r="E6" s="2"/>
      <c r="F6" s="2"/>
      <c r="G6" s="2"/>
      <c r="H6" s="2"/>
      <c r="I6">
        <v>7</v>
      </c>
      <c r="J6" s="2"/>
      <c r="K6" s="2"/>
      <c r="L6" s="2"/>
      <c r="M6" s="2"/>
      <c r="N6" s="2"/>
      <c r="O6" s="2"/>
      <c r="P6" s="22">
        <v>8</v>
      </c>
      <c r="Q6" s="24">
        <f t="shared" si="1"/>
        <v>8</v>
      </c>
    </row>
    <row r="7" spans="1:17" ht="16.5" thickBot="1">
      <c r="A7" s="2">
        <v>4</v>
      </c>
      <c r="B7" s="64" t="s">
        <v>69</v>
      </c>
      <c r="C7" s="2"/>
      <c r="D7" s="2"/>
      <c r="E7" s="2"/>
      <c r="F7" s="2"/>
      <c r="G7" s="2"/>
      <c r="H7" s="2"/>
      <c r="I7">
        <v>3</v>
      </c>
      <c r="J7" s="2"/>
      <c r="K7" s="2"/>
      <c r="L7" s="2"/>
      <c r="M7" s="2"/>
      <c r="N7" s="2"/>
      <c r="O7" s="2"/>
      <c r="P7" s="22">
        <v>4</v>
      </c>
      <c r="Q7" s="24">
        <f t="shared" si="1"/>
        <v>4</v>
      </c>
    </row>
    <row r="8" spans="1:17" ht="16.5" thickBot="1">
      <c r="A8" s="2">
        <v>5</v>
      </c>
      <c r="B8" s="64" t="s">
        <v>70</v>
      </c>
      <c r="C8" s="2"/>
      <c r="D8" s="2"/>
      <c r="E8" s="2"/>
      <c r="F8" s="2"/>
      <c r="G8" s="2"/>
      <c r="H8" s="2"/>
      <c r="I8">
        <v>5</v>
      </c>
      <c r="J8" s="2"/>
      <c r="K8" s="2"/>
      <c r="L8" s="2"/>
      <c r="M8" s="2"/>
      <c r="N8" s="2"/>
      <c r="O8" s="2"/>
      <c r="P8" s="22">
        <v>8</v>
      </c>
      <c r="Q8" s="24">
        <f t="shared" si="1"/>
        <v>7</v>
      </c>
    </row>
    <row r="9" spans="1:17" ht="16.5" thickBot="1">
      <c r="A9" s="2">
        <v>6</v>
      </c>
      <c r="B9" s="64" t="s">
        <v>71</v>
      </c>
      <c r="C9" s="2"/>
      <c r="D9" s="2"/>
      <c r="E9" s="2"/>
      <c r="F9" s="2"/>
      <c r="G9" s="2"/>
      <c r="H9" s="2"/>
      <c r="I9">
        <v>4</v>
      </c>
      <c r="J9" s="2"/>
      <c r="K9" s="2"/>
      <c r="L9" s="2"/>
      <c r="M9" s="2"/>
      <c r="N9" s="2"/>
      <c r="O9" s="2"/>
      <c r="P9" s="22">
        <v>5</v>
      </c>
      <c r="Q9" s="24">
        <f t="shared" si="1"/>
        <v>5</v>
      </c>
    </row>
    <row r="10" spans="1:17" ht="16.5" thickBot="1">
      <c r="A10" s="2">
        <v>7</v>
      </c>
      <c r="B10" s="64" t="s">
        <v>72</v>
      </c>
      <c r="C10" s="2"/>
      <c r="D10" s="2"/>
      <c r="E10" s="2"/>
      <c r="F10" s="2"/>
      <c r="G10" s="2"/>
      <c r="H10" s="2"/>
      <c r="I10">
        <v>7</v>
      </c>
      <c r="J10" s="2"/>
      <c r="K10" s="2"/>
      <c r="L10" s="2"/>
      <c r="M10" s="2"/>
      <c r="N10" s="2"/>
      <c r="O10" s="2"/>
      <c r="P10" s="22">
        <v>7</v>
      </c>
      <c r="Q10" s="24">
        <f t="shared" si="1"/>
        <v>7</v>
      </c>
    </row>
    <row r="11" spans="1:17" ht="16.5" thickBot="1">
      <c r="A11" s="2">
        <v>8</v>
      </c>
      <c r="B11" s="64" t="s">
        <v>73</v>
      </c>
      <c r="C11" s="2"/>
      <c r="D11" s="2"/>
      <c r="E11" s="2"/>
      <c r="F11" s="2"/>
      <c r="G11" s="2"/>
      <c r="H11" s="2"/>
      <c r="I11">
        <v>4</v>
      </c>
      <c r="J11" s="2"/>
      <c r="K11" s="2"/>
      <c r="L11" s="2"/>
      <c r="M11" s="2"/>
      <c r="N11" s="2"/>
      <c r="O11" s="2"/>
      <c r="P11" s="22">
        <v>3</v>
      </c>
      <c r="Q11" s="24">
        <f t="shared" si="1"/>
        <v>4</v>
      </c>
    </row>
    <row r="12" spans="1:17" ht="23.25" customHeight="1" thickBot="1">
      <c r="A12" s="2">
        <v>9</v>
      </c>
      <c r="B12" s="64" t="s">
        <v>74</v>
      </c>
      <c r="C12" s="2"/>
      <c r="D12" s="2"/>
      <c r="E12" s="2"/>
      <c r="F12" s="2"/>
      <c r="G12" s="2"/>
      <c r="H12" s="2"/>
      <c r="I12">
        <v>5</v>
      </c>
      <c r="J12" s="2"/>
      <c r="K12" s="2"/>
      <c r="L12" s="2"/>
      <c r="M12" s="2"/>
      <c r="N12" s="2"/>
      <c r="O12" s="2"/>
      <c r="P12" s="22">
        <v>5</v>
      </c>
      <c r="Q12" s="24">
        <f t="shared" si="1"/>
        <v>5</v>
      </c>
    </row>
    <row r="13" spans="1:17" ht="20.25" customHeight="1" thickBot="1">
      <c r="A13" s="2">
        <v>10</v>
      </c>
      <c r="B13" s="64" t="s">
        <v>75</v>
      </c>
      <c r="C13" s="2"/>
      <c r="D13" s="2"/>
      <c r="E13" s="2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4</v>
      </c>
      <c r="Q13" s="24">
        <f t="shared" si="1"/>
        <v>5</v>
      </c>
    </row>
    <row r="14" spans="1:17" ht="16.5" thickBot="1">
      <c r="A14" s="2">
        <v>11</v>
      </c>
      <c r="B14" s="64" t="s">
        <v>76</v>
      </c>
      <c r="C14" s="2"/>
      <c r="D14" s="2"/>
      <c r="E14" s="2"/>
      <c r="F14" s="2"/>
      <c r="G14" s="2"/>
      <c r="H14" s="2"/>
      <c r="I14">
        <v>4</v>
      </c>
      <c r="J14" s="2"/>
      <c r="K14" s="2"/>
      <c r="L14" s="2"/>
      <c r="M14" s="2"/>
      <c r="N14" s="2"/>
      <c r="O14" s="2"/>
      <c r="P14" s="22">
        <v>3</v>
      </c>
      <c r="Q14" s="24">
        <f t="shared" si="1"/>
        <v>4</v>
      </c>
    </row>
    <row r="15" spans="1:17" ht="18.75" customHeight="1" thickBot="1">
      <c r="A15" s="2">
        <v>12</v>
      </c>
      <c r="B15" s="64" t="s">
        <v>77</v>
      </c>
      <c r="C15" s="2"/>
      <c r="D15" s="2"/>
      <c r="E15" s="2"/>
      <c r="F15" s="2"/>
      <c r="G15" s="2"/>
      <c r="H15" s="2"/>
      <c r="I15">
        <v>9</v>
      </c>
      <c r="J15" s="2"/>
      <c r="K15" s="2"/>
      <c r="L15" s="2"/>
      <c r="M15" s="2"/>
      <c r="N15" s="2"/>
      <c r="O15" s="2"/>
      <c r="P15" s="22">
        <v>11</v>
      </c>
      <c r="Q15" s="24">
        <f t="shared" si="1"/>
        <v>10</v>
      </c>
    </row>
    <row r="16" spans="1:17" ht="20.25" customHeight="1" thickBot="1">
      <c r="A16" s="2">
        <v>13</v>
      </c>
      <c r="B16" s="64" t="s">
        <v>78</v>
      </c>
      <c r="C16" s="2"/>
      <c r="D16" s="2"/>
      <c r="E16" s="2"/>
      <c r="F16" s="2"/>
      <c r="G16" s="2"/>
      <c r="H16" s="2"/>
      <c r="I16">
        <v>7</v>
      </c>
      <c r="J16" s="2"/>
      <c r="K16" s="2"/>
      <c r="L16" s="2"/>
      <c r="M16" s="2"/>
      <c r="N16" s="2"/>
      <c r="O16" s="2"/>
      <c r="P16" s="22">
        <v>5</v>
      </c>
      <c r="Q16" s="24">
        <f t="shared" si="1"/>
        <v>6</v>
      </c>
    </row>
    <row r="17" spans="1:17" ht="21.75" customHeight="1" thickBot="1">
      <c r="A17" s="2">
        <v>14</v>
      </c>
      <c r="B17" s="64" t="s">
        <v>79</v>
      </c>
      <c r="C17" s="2"/>
      <c r="D17" s="2"/>
      <c r="E17" s="2"/>
      <c r="F17" s="2"/>
      <c r="G17" s="2"/>
      <c r="H17" s="2"/>
      <c r="I17">
        <v>5</v>
      </c>
      <c r="J17" s="2"/>
      <c r="K17" s="2"/>
      <c r="L17" s="2"/>
      <c r="M17" s="2"/>
      <c r="N17" s="2"/>
      <c r="O17" s="2"/>
      <c r="P17" s="22">
        <v>7</v>
      </c>
      <c r="Q17" s="24">
        <f t="shared" si="1"/>
        <v>6</v>
      </c>
    </row>
    <row r="18" spans="1:17" ht="18" customHeight="1" thickBot="1">
      <c r="A18" s="2">
        <v>15</v>
      </c>
      <c r="B18" s="64" t="s">
        <v>80</v>
      </c>
      <c r="C18" s="2"/>
      <c r="D18" s="2"/>
      <c r="E18" s="2"/>
      <c r="F18" s="2"/>
      <c r="G18" s="2"/>
      <c r="H18" s="2"/>
      <c r="I18">
        <v>3</v>
      </c>
      <c r="J18" s="2"/>
      <c r="K18" s="2"/>
      <c r="L18" s="2"/>
      <c r="M18" s="2"/>
      <c r="N18" s="2"/>
      <c r="O18" s="2"/>
      <c r="P18" s="22">
        <v>5</v>
      </c>
      <c r="Q18" s="24">
        <f t="shared" si="1"/>
        <v>4</v>
      </c>
    </row>
    <row r="19" spans="1:17" ht="16.5" thickBot="1">
      <c r="A19" s="2">
        <v>16</v>
      </c>
      <c r="B19" s="64" t="s">
        <v>81</v>
      </c>
      <c r="C19" s="2"/>
      <c r="D19" s="2"/>
      <c r="E19" s="2"/>
      <c r="F19" s="2"/>
      <c r="G19" s="2"/>
      <c r="H19" s="2"/>
      <c r="I19">
        <v>5</v>
      </c>
      <c r="J19" s="2"/>
      <c r="K19" s="2"/>
      <c r="L19" s="2"/>
      <c r="M19" s="2"/>
      <c r="N19" s="2"/>
      <c r="O19" s="2"/>
      <c r="P19" s="22">
        <v>5</v>
      </c>
      <c r="Q19" s="24">
        <f t="shared" si="1"/>
        <v>5</v>
      </c>
    </row>
    <row r="20" spans="1:17" ht="16.5" thickBot="1">
      <c r="A20" s="2">
        <v>17</v>
      </c>
      <c r="B20" s="64" t="s">
        <v>82</v>
      </c>
      <c r="C20" s="2"/>
      <c r="D20" s="2"/>
      <c r="E20" s="2"/>
      <c r="F20" s="2"/>
      <c r="G20" s="2"/>
      <c r="H20" s="2"/>
      <c r="I20">
        <v>4</v>
      </c>
      <c r="J20" s="2"/>
      <c r="K20" s="2"/>
      <c r="L20" s="2"/>
      <c r="M20" s="2"/>
      <c r="N20" s="2"/>
      <c r="O20" s="2"/>
      <c r="P20" s="22">
        <v>4</v>
      </c>
      <c r="Q20" s="24">
        <f t="shared" si="1"/>
        <v>4</v>
      </c>
    </row>
    <row r="21" spans="1:17" ht="16.5" thickBot="1">
      <c r="A21" s="2">
        <v>18</v>
      </c>
      <c r="B21" s="64" t="s">
        <v>83</v>
      </c>
      <c r="C21" s="2"/>
      <c r="D21" s="2"/>
      <c r="E21" s="2"/>
      <c r="F21" s="2"/>
      <c r="G21" s="2"/>
      <c r="H21" s="2"/>
      <c r="I21">
        <v>7</v>
      </c>
      <c r="J21" s="2"/>
      <c r="K21" s="2"/>
      <c r="L21" s="2"/>
      <c r="M21" s="2"/>
      <c r="N21" s="2"/>
      <c r="O21" s="2"/>
      <c r="P21" s="22">
        <v>8</v>
      </c>
      <c r="Q21" s="24">
        <f t="shared" si="1"/>
        <v>8</v>
      </c>
    </row>
    <row r="22" spans="1:17" ht="16.5" thickBot="1">
      <c r="A22" s="2">
        <v>19</v>
      </c>
      <c r="B22" s="64" t="s">
        <v>84</v>
      </c>
      <c r="C22" s="2"/>
      <c r="D22" s="2"/>
      <c r="E22" s="2"/>
      <c r="F22" s="2"/>
      <c r="G22" s="2"/>
      <c r="H22" s="2"/>
      <c r="I22">
        <v>5</v>
      </c>
      <c r="J22" s="2"/>
      <c r="K22" s="2"/>
      <c r="L22" s="2"/>
      <c r="M22" s="2"/>
      <c r="N22" s="2"/>
      <c r="O22" s="2"/>
      <c r="P22" s="22">
        <v>4</v>
      </c>
      <c r="Q22" s="24">
        <f t="shared" si="1"/>
        <v>5</v>
      </c>
    </row>
    <row r="23" spans="1:17" ht="16.5" thickBot="1">
      <c r="A23" s="2">
        <v>20</v>
      </c>
      <c r="B23" s="64" t="s">
        <v>85</v>
      </c>
      <c r="C23" s="2"/>
      <c r="D23" s="2"/>
      <c r="E23" s="2"/>
      <c r="F23" s="2"/>
      <c r="G23" s="2"/>
      <c r="H23" s="2"/>
      <c r="I23">
        <v>4</v>
      </c>
      <c r="J23" s="2"/>
      <c r="K23" s="2"/>
      <c r="L23" s="2"/>
      <c r="M23" s="2"/>
      <c r="N23" s="2"/>
      <c r="O23" s="2"/>
      <c r="P23" s="22">
        <v>4</v>
      </c>
      <c r="Q23" s="24">
        <f t="shared" si="1"/>
        <v>4</v>
      </c>
    </row>
    <row r="24" spans="1:17" ht="16.5" thickBot="1">
      <c r="A24" s="2">
        <v>21</v>
      </c>
      <c r="B24" s="64" t="s">
        <v>86</v>
      </c>
      <c r="C24" s="2"/>
      <c r="D24" s="2"/>
      <c r="E24" s="2"/>
      <c r="F24" s="2"/>
      <c r="G24" s="2"/>
      <c r="H24" s="2"/>
      <c r="I24">
        <v>6</v>
      </c>
      <c r="J24" s="2"/>
      <c r="K24" s="2"/>
      <c r="L24" s="2"/>
      <c r="M24" s="2"/>
      <c r="N24" s="2"/>
      <c r="O24" s="2"/>
      <c r="P24" s="22">
        <v>5</v>
      </c>
      <c r="Q24" s="24">
        <f t="shared" si="1"/>
        <v>6</v>
      </c>
    </row>
    <row r="25" spans="1:17" ht="16.5" thickBot="1">
      <c r="A25" s="2">
        <v>22</v>
      </c>
      <c r="B25" s="64" t="s">
        <v>87</v>
      </c>
      <c r="C25" s="2"/>
      <c r="D25" s="2"/>
      <c r="E25" s="2"/>
      <c r="F25" s="2"/>
      <c r="G25" s="2"/>
      <c r="H25" s="2"/>
      <c r="I25">
        <v>6</v>
      </c>
      <c r="J25" s="2"/>
      <c r="K25" s="2"/>
      <c r="L25" s="2"/>
      <c r="M25" s="2"/>
      <c r="N25" s="2"/>
      <c r="O25" s="2"/>
      <c r="P25" s="22">
        <v>7</v>
      </c>
      <c r="Q25" s="24">
        <f t="shared" si="1"/>
        <v>7</v>
      </c>
    </row>
    <row r="26" spans="1:17" ht="16.5" thickBot="1">
      <c r="A26" s="2">
        <v>23</v>
      </c>
      <c r="B26" s="64" t="s">
        <v>88</v>
      </c>
      <c r="C26" s="2"/>
      <c r="D26" s="2"/>
      <c r="E26" s="2"/>
      <c r="F26" s="2"/>
      <c r="G26" s="2"/>
      <c r="H26" s="2"/>
      <c r="I26">
        <v>7</v>
      </c>
      <c r="J26" s="2"/>
      <c r="K26" s="2"/>
      <c r="L26" s="2"/>
      <c r="M26" s="2"/>
      <c r="N26" s="2"/>
      <c r="O26" s="2"/>
      <c r="P26" s="22">
        <v>7</v>
      </c>
      <c r="Q26" s="24">
        <f t="shared" si="1"/>
        <v>7</v>
      </c>
    </row>
    <row r="27" spans="1:17" ht="16.5" thickBot="1">
      <c r="A27" s="6">
        <v>24</v>
      </c>
      <c r="B27" s="64" t="s">
        <v>89</v>
      </c>
      <c r="C27" s="2"/>
      <c r="D27" s="2"/>
      <c r="E27" s="2"/>
      <c r="F27" s="2"/>
      <c r="G27" s="2"/>
      <c r="H27" s="2"/>
      <c r="I27">
        <v>4</v>
      </c>
      <c r="J27" s="2"/>
      <c r="K27" s="2"/>
      <c r="L27" s="2"/>
      <c r="M27" s="2"/>
      <c r="N27" s="2"/>
      <c r="O27" s="2"/>
      <c r="P27" s="22">
        <v>6</v>
      </c>
      <c r="Q27" s="24">
        <f t="shared" si="1"/>
        <v>5</v>
      </c>
    </row>
    <row r="28" spans="1:17" ht="16.5" thickBot="1">
      <c r="A28" s="2">
        <v>25</v>
      </c>
      <c r="B28" s="64" t="s">
        <v>90</v>
      </c>
      <c r="C28" s="2"/>
      <c r="D28" s="2"/>
      <c r="E28" s="2"/>
      <c r="F28" s="2"/>
      <c r="G28" s="2"/>
      <c r="H28" s="2"/>
      <c r="I28">
        <v>3</v>
      </c>
      <c r="J28" s="2"/>
      <c r="K28" s="2"/>
      <c r="L28" s="2"/>
      <c r="M28" s="2"/>
      <c r="N28" s="2"/>
      <c r="O28" s="2"/>
      <c r="P28" s="22">
        <v>5</v>
      </c>
      <c r="Q28" s="24">
        <f t="shared" si="1"/>
        <v>4</v>
      </c>
    </row>
    <row r="29" spans="1:17" ht="16.5" thickBot="1">
      <c r="A29" s="6">
        <v>26</v>
      </c>
      <c r="B29" s="64" t="s">
        <v>91</v>
      </c>
      <c r="C29" s="2"/>
      <c r="D29" s="2"/>
      <c r="E29" s="2"/>
      <c r="F29" s="2"/>
      <c r="G29" s="2"/>
      <c r="H29" s="2"/>
      <c r="I29">
        <v>4</v>
      </c>
      <c r="J29" s="2"/>
      <c r="K29" s="2"/>
      <c r="L29" s="2"/>
      <c r="M29" s="2"/>
      <c r="N29" s="2"/>
      <c r="O29" s="2"/>
      <c r="P29" s="22">
        <v>7</v>
      </c>
      <c r="Q29" s="24">
        <f t="shared" si="1"/>
        <v>6</v>
      </c>
    </row>
    <row r="30" spans="1:17" ht="16.5" thickBot="1">
      <c r="A30" s="2">
        <v>27</v>
      </c>
      <c r="B30" s="64" t="s">
        <v>92</v>
      </c>
      <c r="C30" s="2"/>
      <c r="D30" s="2"/>
      <c r="E30" s="2"/>
      <c r="F30" s="2"/>
      <c r="G30" s="2"/>
      <c r="H30" s="2"/>
      <c r="I30">
        <v>4</v>
      </c>
      <c r="J30" s="2"/>
      <c r="K30" s="2"/>
      <c r="L30" s="2"/>
      <c r="M30" s="2"/>
      <c r="N30" s="2"/>
      <c r="O30" s="2"/>
      <c r="P30" s="22">
        <v>4</v>
      </c>
      <c r="Q30" s="24">
        <f t="shared" si="1"/>
        <v>4</v>
      </c>
    </row>
    <row r="31" spans="1:17" ht="16.5" thickBot="1">
      <c r="A31" s="6">
        <v>28</v>
      </c>
      <c r="B31" s="64" t="s">
        <v>93</v>
      </c>
      <c r="C31" s="2"/>
      <c r="D31" s="2"/>
      <c r="E31" s="2"/>
      <c r="F31" s="2"/>
      <c r="G31" s="2"/>
      <c r="H31" s="2"/>
      <c r="I31">
        <v>4</v>
      </c>
      <c r="J31" s="2"/>
      <c r="K31" s="2"/>
      <c r="L31" s="2"/>
      <c r="M31" s="2"/>
      <c r="N31" s="2"/>
      <c r="O31" s="2"/>
      <c r="P31" s="22">
        <v>5</v>
      </c>
      <c r="Q31" s="24">
        <f t="shared" si="1"/>
        <v>5</v>
      </c>
    </row>
    <row r="32" spans="1:17" ht="16.5" thickBot="1">
      <c r="A32" s="2">
        <v>29</v>
      </c>
      <c r="B32" s="64" t="s">
        <v>94</v>
      </c>
      <c r="C32" s="2"/>
      <c r="D32" s="2"/>
      <c r="E32" s="2"/>
      <c r="F32" s="2"/>
      <c r="G32" s="2"/>
      <c r="H32" s="2"/>
      <c r="I32">
        <v>9</v>
      </c>
      <c r="J32" s="2"/>
      <c r="K32" s="2"/>
      <c r="L32" s="2"/>
      <c r="M32" s="2"/>
      <c r="N32" s="2"/>
      <c r="O32" s="2"/>
      <c r="P32" s="22">
        <v>10</v>
      </c>
      <c r="Q32" s="24">
        <f t="shared" si="1"/>
        <v>10</v>
      </c>
    </row>
    <row r="33" spans="1:17" ht="16.5" thickBot="1">
      <c r="A33" s="6">
        <v>30</v>
      </c>
      <c r="B33" s="64" t="s">
        <v>95</v>
      </c>
      <c r="C33" s="2"/>
      <c r="D33" s="2"/>
      <c r="E33" s="2"/>
      <c r="F33" s="2"/>
      <c r="G33" s="2"/>
      <c r="H33" s="2"/>
      <c r="I33">
        <v>10</v>
      </c>
      <c r="J33" s="2"/>
      <c r="K33" s="2"/>
      <c r="L33" s="2"/>
      <c r="M33" s="2"/>
      <c r="N33" s="2"/>
      <c r="O33" s="2"/>
      <c r="P33" s="22">
        <v>11</v>
      </c>
      <c r="Q33" s="24">
        <f t="shared" si="1"/>
        <v>11</v>
      </c>
    </row>
    <row r="34" spans="1:17" ht="15.75">
      <c r="A34" s="2">
        <v>31</v>
      </c>
      <c r="B34" s="66"/>
      <c r="C34" s="2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2"/>
      <c r="Q34" s="24"/>
    </row>
    <row r="35" spans="1:17" ht="15.75">
      <c r="A35" s="6">
        <v>32</v>
      </c>
      <c r="B35" s="66"/>
      <c r="C35" s="2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</row>
    <row r="36" spans="1:17" ht="15.75">
      <c r="A36" s="2">
        <v>33</v>
      </c>
      <c r="B36" s="66"/>
      <c r="C36" s="2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</row>
    <row r="37" spans="1:17" ht="15">
      <c r="A37" s="6">
        <v>34</v>
      </c>
      <c r="B37" s="3"/>
      <c r="C37" s="2"/>
      <c r="D37" s="2"/>
      <c r="E37" s="2"/>
      <c r="F37" s="2"/>
      <c r="G37" s="2"/>
      <c r="H37" s="2"/>
      <c r="I37" s="22"/>
      <c r="J37" s="2"/>
      <c r="K37" s="2"/>
      <c r="L37" s="2"/>
      <c r="M37" s="2"/>
      <c r="N37" s="2"/>
      <c r="O37" s="2"/>
      <c r="P37" s="22"/>
      <c r="Q37" s="24"/>
    </row>
    <row r="38" spans="1:17" ht="15">
      <c r="A38" s="2">
        <v>35</v>
      </c>
      <c r="B38" s="3"/>
      <c r="C38" s="2"/>
      <c r="D38" s="2"/>
      <c r="E38" s="2"/>
      <c r="F38" s="2"/>
      <c r="G38" s="2"/>
      <c r="H38" s="2"/>
      <c r="I38" s="22"/>
      <c r="J38" s="2"/>
      <c r="K38" s="2"/>
      <c r="L38" s="2"/>
      <c r="M38" s="2"/>
      <c r="N38" s="2"/>
      <c r="O38" s="2"/>
      <c r="P38" s="22"/>
      <c r="Q38" s="24"/>
    </row>
    <row r="39" spans="1:17" ht="15">
      <c r="A39" s="6">
        <v>36</v>
      </c>
      <c r="B39" s="3"/>
      <c r="C39" s="2"/>
      <c r="D39" s="2"/>
      <c r="E39" s="2"/>
      <c r="F39" s="2"/>
      <c r="G39" s="2"/>
      <c r="H39" s="2"/>
      <c r="I39" s="22"/>
      <c r="J39" s="2"/>
      <c r="K39" s="2"/>
      <c r="L39" s="2"/>
      <c r="M39" s="2"/>
      <c r="N39" s="2"/>
      <c r="O39" s="2"/>
      <c r="P39" s="22"/>
      <c r="Q39" s="24"/>
    </row>
    <row r="40" spans="1:17" ht="15">
      <c r="A40" s="2">
        <v>37</v>
      </c>
      <c r="B40" s="3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H340,0))+(IF(C19&gt;6,1,0))+(IF(C20&gt;6,1,0))+(IF(C21&gt;6,1,0))+(IF(C22&gt;6,1,0))+(IF(C23&gt;6,1,0))+(IF(C24&gt;6,1,0))+(IF(C25&gt;6,1,0))+(IF(C26&gt;6,1,0))+(IF(C27&gt;6,1,0))+(IF(C37&gt;6,1,0))+(IF(C38&gt;6,1,0))+(IF(C39&gt;6,1,0))+(IF(C40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O340,0))+(IF(J19&gt;6,1,0))+(IF(J20&gt;6,1,0))+(IF(J21&gt;6,1,0))+(IF(J22&gt;6,1,0))+(IF(J23&gt;6,1,0))+(IF(J24&gt;6,1,0))+(IF(J25&gt;6,1,0))+(IF(J26&gt;6,1,0))+(IF(J27&gt;6,1,0))+(IF(J37&gt;6,1,0))+(IF(J38&gt;6,1,0))+(IF(J39&gt;6,1,0))+(IF(J40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30</v>
      </c>
      <c r="B45" s="115"/>
      <c r="C45" s="1">
        <f>SUMIF(I4:I42,"=1",I4:I42)/1</f>
        <v>0</v>
      </c>
      <c r="D45" s="1">
        <f>SUMIF(I4:I42,"=2",I4:I42)/2</f>
        <v>0</v>
      </c>
      <c r="E45" s="1">
        <f>SUMIF(I4:I42,"=3",I4:I42)/3</f>
        <v>3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3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0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9</v>
      </c>
      <c r="D47" s="1">
        <f>SUMIF(I4:I42,"=5",I4:I42)/5</f>
        <v>6</v>
      </c>
      <c r="E47" s="1">
        <f>SUMIF(I4:I42,"=6",I4:I42)/6</f>
        <v>3</v>
      </c>
      <c r="F47" s="40" t="s">
        <v>12</v>
      </c>
      <c r="G47" s="8"/>
      <c r="H47" s="120"/>
      <c r="I47" s="1">
        <f>SUMIF(P4:P42,"=4",P4:P42)/4</f>
        <v>6</v>
      </c>
      <c r="J47" s="1">
        <f>SUMIF(P4:P42,"=5",P4:P42)/5</f>
        <v>8</v>
      </c>
      <c r="K47" s="1">
        <f>SUMIF(P4:P42,"=6",P4:P42)/6</f>
        <v>1</v>
      </c>
      <c r="L47" s="40" t="s">
        <v>12</v>
      </c>
      <c r="M47" s="122"/>
      <c r="N47" s="1">
        <f>SUMIF(Q4:Q42,"=4",Q4:Q42)/4</f>
        <v>9</v>
      </c>
      <c r="O47" s="1">
        <f>SUMIF(Q4:Q42,"=5",Q4:Q42)/5</f>
        <v>7</v>
      </c>
      <c r="P47" s="1">
        <f>SUMIF(Q4:Q42,"=6",Q4:Q42)/6</f>
        <v>4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30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40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34</v>
      </c>
    </row>
    <row r="49" spans="1:17" ht="12.75">
      <c r="A49" s="107"/>
      <c r="B49" s="115"/>
      <c r="C49" s="1">
        <f>SUMIF(I4:I42,"=7",I4:I42)/7</f>
        <v>5</v>
      </c>
      <c r="D49" s="1">
        <f>SUMIF(I4:I42,"=8",I4:I42)/8</f>
        <v>0</v>
      </c>
      <c r="E49" s="1">
        <f>SUMIF(I4:I42,"=9",I4:I42)/9</f>
        <v>3</v>
      </c>
      <c r="F49" s="4"/>
      <c r="G49" s="4"/>
      <c r="H49" s="120"/>
      <c r="I49" s="1">
        <f>SUMIF(P4:P42,"=7",P4:P42)/7</f>
        <v>5</v>
      </c>
      <c r="J49" s="1">
        <f>SUMIF(P4:P42,"=8",P4:P42)/8</f>
        <v>3</v>
      </c>
      <c r="K49" s="1">
        <f>SUMIF(P4:P42,"=9",P4:P42)/9</f>
        <v>1</v>
      </c>
      <c r="L49" s="12"/>
      <c r="M49" s="121"/>
      <c r="N49" s="1">
        <f>SUMIF(Q4:Q42,"=7",Q4:Q42)/7</f>
        <v>4</v>
      </c>
      <c r="O49" s="1">
        <f>SUMIF(Q4:Q42,"=8",Q4:Q42)/8</f>
        <v>2</v>
      </c>
      <c r="P49" s="1">
        <f>SUMIF(Q4:Q42,"=9",Q4:Q42)/9</f>
        <v>1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1</v>
      </c>
      <c r="D51" s="5">
        <f>SUMIF(I4:I42,"=11",I4:I42)/11</f>
        <v>0</v>
      </c>
      <c r="E51" s="5">
        <f>SUMIF(I4:I42,"=12",I4:I42)/12</f>
        <v>0</v>
      </c>
      <c r="F51" s="109"/>
      <c r="G51" s="11"/>
      <c r="H51" s="120"/>
      <c r="I51" s="5">
        <f>SUMIF(P4:P42,"=10",P4:P42)/10</f>
        <v>1</v>
      </c>
      <c r="J51" s="5">
        <f>SUMIF(P4:P42,"=11",P4:P42)/11</f>
        <v>2</v>
      </c>
      <c r="K51" s="1">
        <f>SUMIF(P4:P42,"=12",P4:P42)/12</f>
        <v>0</v>
      </c>
      <c r="L51" s="12"/>
      <c r="M51" s="121"/>
      <c r="N51" s="5">
        <f>SUMIF(Q4:Q42,"=10",Q4:Q42)/10</f>
        <v>2</v>
      </c>
      <c r="O51" s="5">
        <f>SUMIF(Q4:Q42,"=11",Q4:Q42)/11</f>
        <v>1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3</v>
      </c>
      <c r="D53" s="27">
        <f>SUM(C47:E47)</f>
        <v>18</v>
      </c>
      <c r="E53" s="27">
        <f>SUM(C49:E49)</f>
        <v>8</v>
      </c>
      <c r="F53" s="28">
        <f>SUM(C51:E51)</f>
        <v>1</v>
      </c>
      <c r="G53" s="29"/>
      <c r="H53" s="30"/>
      <c r="I53" s="25">
        <f>SUM(I45:K45)</f>
        <v>3</v>
      </c>
      <c r="J53" s="27">
        <f>SUM(I47:K47)</f>
        <v>15</v>
      </c>
      <c r="K53" s="27">
        <f>SUM(I49:K49)</f>
        <v>9</v>
      </c>
      <c r="L53" s="28">
        <f>SUM(I51:K51)</f>
        <v>3</v>
      </c>
      <c r="M53" s="30"/>
      <c r="N53" s="25">
        <f>SUM(N45:P45)</f>
        <v>0</v>
      </c>
      <c r="O53" s="27">
        <f>SUM(N47:P47)</f>
        <v>20</v>
      </c>
      <c r="P53" s="27">
        <f>SUM(N49:P49)</f>
        <v>7</v>
      </c>
      <c r="Q53" s="27">
        <f>SUM(N51:P51)</f>
        <v>3</v>
      </c>
      <c r="R53" s="31"/>
    </row>
  </sheetData>
  <sheetProtection/>
  <mergeCells count="13">
    <mergeCell ref="A1:Q1"/>
    <mergeCell ref="B43:B53"/>
    <mergeCell ref="C43:F43"/>
    <mergeCell ref="I43:L43"/>
    <mergeCell ref="N43:Q43"/>
    <mergeCell ref="F44:F46"/>
    <mergeCell ref="H44:H51"/>
    <mergeCell ref="L44:L46"/>
    <mergeCell ref="M44:M51"/>
    <mergeCell ref="Q44:Q46"/>
    <mergeCell ref="A46:A53"/>
    <mergeCell ref="F50:F51"/>
    <mergeCell ref="Q50:Q51"/>
  </mergeCells>
  <conditionalFormatting sqref="I4:I41 P4:Q41">
    <cfRule type="cellIs" priority="1" dxfId="14" operator="lessThan" stopIfTrue="1">
      <formula>4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showGridLines="0" zoomScale="90" zoomScaleNormal="90" zoomScalePageLayoutView="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N27" sqref="N27"/>
    </sheetView>
  </sheetViews>
  <sheetFormatPr defaultColWidth="9.00390625" defaultRowHeight="12.75"/>
  <cols>
    <col min="1" max="1" width="3.75390625" style="0" customWidth="1"/>
    <col min="2" max="2" width="27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3</v>
      </c>
      <c r="K2" s="10" t="s">
        <v>4</v>
      </c>
      <c r="L2" s="10" t="s">
        <v>5</v>
      </c>
      <c r="M2" s="10"/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7.5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7.8</v>
      </c>
      <c r="Q3" s="37">
        <f t="shared" si="0"/>
        <v>8</v>
      </c>
      <c r="R3" s="39"/>
    </row>
    <row r="4" spans="1:17" ht="16.5" thickBot="1">
      <c r="A4" s="2">
        <v>1</v>
      </c>
      <c r="B4" s="64" t="s">
        <v>66</v>
      </c>
      <c r="C4" s="2"/>
      <c r="D4" s="2"/>
      <c r="E4" s="2"/>
      <c r="F4" s="2"/>
      <c r="G4" s="2"/>
      <c r="H4" s="2"/>
      <c r="I4">
        <v>7</v>
      </c>
      <c r="J4" s="2"/>
      <c r="K4" s="2"/>
      <c r="L4" s="2"/>
      <c r="M4" s="2"/>
      <c r="N4" s="2"/>
      <c r="O4" s="2"/>
      <c r="P4" s="22">
        <v>9</v>
      </c>
      <c r="Q4" s="24">
        <f aca="true" t="shared" si="1" ref="Q4:Q27">ROUND(AVERAGE(I4,P4),0)</f>
        <v>8</v>
      </c>
    </row>
    <row r="5" spans="1:17" ht="16.5" thickBot="1">
      <c r="A5" s="2">
        <v>2</v>
      </c>
      <c r="B5" s="64" t="s">
        <v>67</v>
      </c>
      <c r="C5" s="2"/>
      <c r="D5" s="2"/>
      <c r="E5" s="2"/>
      <c r="F5" s="2"/>
      <c r="G5" s="2"/>
      <c r="H5" s="2"/>
      <c r="I5">
        <v>7</v>
      </c>
      <c r="J5" s="2"/>
      <c r="K5" s="2"/>
      <c r="L5" s="2"/>
      <c r="M5" s="2"/>
      <c r="N5" s="2"/>
      <c r="O5" s="2"/>
      <c r="P5" s="22">
        <v>10</v>
      </c>
      <c r="Q5" s="24">
        <f t="shared" si="1"/>
        <v>9</v>
      </c>
    </row>
    <row r="6" spans="1:17" ht="20.25" customHeight="1" thickBot="1">
      <c r="A6" s="2">
        <v>3</v>
      </c>
      <c r="B6" s="64" t="s">
        <v>68</v>
      </c>
      <c r="C6" s="2"/>
      <c r="D6" s="2"/>
      <c r="E6" s="2"/>
      <c r="F6" s="2"/>
      <c r="G6" s="2"/>
      <c r="H6" s="2"/>
      <c r="I6">
        <v>7</v>
      </c>
      <c r="J6" s="2"/>
      <c r="K6" s="2"/>
      <c r="L6" s="2"/>
      <c r="M6" s="2"/>
      <c r="N6" s="2"/>
      <c r="O6" s="2"/>
      <c r="P6" s="22">
        <v>4</v>
      </c>
      <c r="Q6" s="24">
        <f t="shared" si="1"/>
        <v>6</v>
      </c>
    </row>
    <row r="7" spans="1:17" ht="16.5" thickBot="1">
      <c r="A7" s="2">
        <v>4</v>
      </c>
      <c r="B7" s="64" t="s">
        <v>69</v>
      </c>
      <c r="C7" s="2"/>
      <c r="D7" s="2"/>
      <c r="E7" s="2"/>
      <c r="F7" s="2"/>
      <c r="G7" s="2"/>
      <c r="H7" s="2"/>
      <c r="I7">
        <v>7</v>
      </c>
      <c r="J7" s="2"/>
      <c r="K7" s="2"/>
      <c r="L7" s="2"/>
      <c r="M7" s="2"/>
      <c r="N7" s="2"/>
      <c r="O7" s="2"/>
      <c r="P7" s="22">
        <v>5</v>
      </c>
      <c r="Q7" s="24">
        <f t="shared" si="1"/>
        <v>6</v>
      </c>
    </row>
    <row r="8" spans="1:17" ht="16.5" thickBot="1">
      <c r="A8" s="2">
        <v>5</v>
      </c>
      <c r="B8" s="64" t="s">
        <v>70</v>
      </c>
      <c r="C8" s="2"/>
      <c r="D8" s="2"/>
      <c r="E8" s="2"/>
      <c r="F8" s="2"/>
      <c r="G8" s="2"/>
      <c r="H8" s="2"/>
      <c r="I8">
        <v>7</v>
      </c>
      <c r="J8" s="2"/>
      <c r="K8" s="2"/>
      <c r="L8" s="2"/>
      <c r="M8" s="2"/>
      <c r="N8" s="2"/>
      <c r="O8" s="2"/>
      <c r="P8" s="22">
        <v>6</v>
      </c>
      <c r="Q8" s="24">
        <f t="shared" si="1"/>
        <v>7</v>
      </c>
    </row>
    <row r="9" spans="1:17" ht="16.5" thickBot="1">
      <c r="A9" s="2">
        <v>6</v>
      </c>
      <c r="B9" s="64" t="s">
        <v>71</v>
      </c>
      <c r="C9" s="2"/>
      <c r="D9" s="2"/>
      <c r="E9" s="2"/>
      <c r="F9" s="2"/>
      <c r="G9" s="2"/>
      <c r="H9" s="2"/>
      <c r="I9">
        <v>7</v>
      </c>
      <c r="J9" s="2"/>
      <c r="K9" s="2"/>
      <c r="L9" s="2"/>
      <c r="M9" s="2"/>
      <c r="N9" s="2"/>
      <c r="O9" s="2"/>
      <c r="P9" s="22">
        <v>7</v>
      </c>
      <c r="Q9" s="24">
        <f t="shared" si="1"/>
        <v>7</v>
      </c>
    </row>
    <row r="10" spans="1:17" ht="16.5" thickBot="1">
      <c r="A10" s="2">
        <v>7</v>
      </c>
      <c r="B10" s="64" t="s">
        <v>72</v>
      </c>
      <c r="C10" s="2"/>
      <c r="D10" s="2"/>
      <c r="E10" s="2"/>
      <c r="F10" s="2"/>
      <c r="G10" s="2"/>
      <c r="H10" s="2"/>
      <c r="I10">
        <v>7</v>
      </c>
      <c r="J10" s="2"/>
      <c r="K10" s="2"/>
      <c r="L10" s="2"/>
      <c r="M10" s="2"/>
      <c r="N10" s="2"/>
      <c r="O10" s="2"/>
      <c r="P10" s="22">
        <v>8</v>
      </c>
      <c r="Q10" s="24">
        <f t="shared" si="1"/>
        <v>8</v>
      </c>
    </row>
    <row r="11" spans="1:17" ht="16.5" thickBot="1">
      <c r="A11" s="2">
        <v>8</v>
      </c>
      <c r="B11" s="64" t="s">
        <v>73</v>
      </c>
      <c r="C11" s="2"/>
      <c r="D11" s="2"/>
      <c r="E11" s="2"/>
      <c r="F11" s="2"/>
      <c r="G11" s="2"/>
      <c r="H11" s="2"/>
      <c r="I11">
        <v>7</v>
      </c>
      <c r="J11" s="2"/>
      <c r="K11" s="2"/>
      <c r="L11" s="2"/>
      <c r="M11" s="2"/>
      <c r="N11" s="2"/>
      <c r="O11" s="2"/>
      <c r="P11" s="22">
        <v>9</v>
      </c>
      <c r="Q11" s="24">
        <f t="shared" si="1"/>
        <v>8</v>
      </c>
    </row>
    <row r="12" spans="1:17" ht="23.25" customHeight="1" thickBot="1">
      <c r="A12" s="2">
        <v>9</v>
      </c>
      <c r="B12" s="64" t="s">
        <v>74</v>
      </c>
      <c r="C12" s="2"/>
      <c r="D12" s="2"/>
      <c r="E12" s="2"/>
      <c r="F12" s="2"/>
      <c r="G12" s="2"/>
      <c r="H12" s="2"/>
      <c r="I12">
        <v>7</v>
      </c>
      <c r="J12" s="2"/>
      <c r="K12" s="2"/>
      <c r="L12" s="2"/>
      <c r="M12" s="2"/>
      <c r="N12" s="2"/>
      <c r="O12" s="2"/>
      <c r="P12" s="22">
        <v>10</v>
      </c>
      <c r="Q12" s="24">
        <f t="shared" si="1"/>
        <v>9</v>
      </c>
    </row>
    <row r="13" spans="1:17" ht="20.25" customHeight="1" thickBot="1">
      <c r="A13" s="2">
        <v>10</v>
      </c>
      <c r="B13" s="64" t="s">
        <v>75</v>
      </c>
      <c r="C13" s="2"/>
      <c r="D13" s="2"/>
      <c r="E13" s="2"/>
      <c r="F13" s="2"/>
      <c r="G13" s="2"/>
      <c r="H13" s="2"/>
      <c r="I13">
        <v>7</v>
      </c>
      <c r="J13" s="2"/>
      <c r="K13" s="2"/>
      <c r="L13" s="2"/>
      <c r="M13" s="2"/>
      <c r="N13" s="2"/>
      <c r="O13" s="2"/>
      <c r="P13" s="22">
        <v>11</v>
      </c>
      <c r="Q13" s="24">
        <f t="shared" si="1"/>
        <v>9</v>
      </c>
    </row>
    <row r="14" spans="1:17" ht="16.5" thickBot="1">
      <c r="A14" s="2">
        <v>11</v>
      </c>
      <c r="B14" s="64" t="s">
        <v>76</v>
      </c>
      <c r="C14" s="2"/>
      <c r="D14" s="2"/>
      <c r="E14" s="2"/>
      <c r="F14" s="2"/>
      <c r="G14" s="2"/>
      <c r="H14" s="2"/>
      <c r="I14">
        <v>7</v>
      </c>
      <c r="J14" s="2"/>
      <c r="K14" s="2"/>
      <c r="L14" s="2"/>
      <c r="M14" s="2"/>
      <c r="N14" s="2"/>
      <c r="O14" s="2"/>
      <c r="P14" s="22">
        <v>12</v>
      </c>
      <c r="Q14" s="24">
        <f t="shared" si="1"/>
        <v>10</v>
      </c>
    </row>
    <row r="15" spans="1:17" ht="18.75" customHeight="1" thickBot="1">
      <c r="A15" s="2">
        <v>12</v>
      </c>
      <c r="B15" s="64" t="s">
        <v>77</v>
      </c>
      <c r="C15" s="2"/>
      <c r="D15" s="2"/>
      <c r="E15" s="2"/>
      <c r="F15" s="2"/>
      <c r="G15" s="2"/>
      <c r="H15" s="2"/>
      <c r="I15">
        <v>8</v>
      </c>
      <c r="J15" s="2"/>
      <c r="K15" s="2"/>
      <c r="L15" s="2"/>
      <c r="M15" s="2"/>
      <c r="N15" s="2"/>
      <c r="O15" s="2"/>
      <c r="P15" s="22">
        <v>10</v>
      </c>
      <c r="Q15" s="24">
        <f t="shared" si="1"/>
        <v>9</v>
      </c>
    </row>
    <row r="16" spans="1:17" ht="20.25" customHeight="1" thickBot="1">
      <c r="A16" s="2">
        <v>13</v>
      </c>
      <c r="B16" s="64" t="s">
        <v>78</v>
      </c>
      <c r="C16" s="2"/>
      <c r="D16" s="2"/>
      <c r="E16" s="2"/>
      <c r="F16" s="2"/>
      <c r="G16" s="2"/>
      <c r="H16" s="2"/>
      <c r="I16">
        <v>9</v>
      </c>
      <c r="J16" s="2"/>
      <c r="K16" s="2"/>
      <c r="L16" s="2"/>
      <c r="M16" s="2"/>
      <c r="N16" s="2"/>
      <c r="O16" s="2"/>
      <c r="P16" s="22">
        <v>8</v>
      </c>
      <c r="Q16" s="24">
        <f t="shared" si="1"/>
        <v>9</v>
      </c>
    </row>
    <row r="17" spans="1:17" ht="21.75" customHeight="1" thickBot="1">
      <c r="A17" s="2">
        <v>14</v>
      </c>
      <c r="B17" s="64" t="s">
        <v>79</v>
      </c>
      <c r="C17" s="2"/>
      <c r="D17" s="2"/>
      <c r="E17" s="2"/>
      <c r="F17" s="2"/>
      <c r="G17" s="2"/>
      <c r="H17" s="2"/>
      <c r="I17">
        <v>10</v>
      </c>
      <c r="J17" s="2"/>
      <c r="K17" s="2"/>
      <c r="L17" s="2"/>
      <c r="M17" s="2"/>
      <c r="N17" s="2"/>
      <c r="O17" s="2"/>
      <c r="P17" s="22">
        <v>9</v>
      </c>
      <c r="Q17" s="24">
        <f t="shared" si="1"/>
        <v>10</v>
      </c>
    </row>
    <row r="18" spans="1:17" ht="18" customHeight="1" thickBot="1">
      <c r="A18" s="2">
        <v>15</v>
      </c>
      <c r="B18" s="64" t="s">
        <v>80</v>
      </c>
      <c r="C18" s="2"/>
      <c r="D18" s="2"/>
      <c r="E18" s="2"/>
      <c r="F18" s="2"/>
      <c r="G18" s="2"/>
      <c r="H18" s="2"/>
      <c r="I18">
        <v>11</v>
      </c>
      <c r="J18" s="2"/>
      <c r="K18" s="2"/>
      <c r="L18" s="2"/>
      <c r="M18" s="2"/>
      <c r="N18" s="2"/>
      <c r="O18" s="2"/>
      <c r="P18" s="22">
        <v>5</v>
      </c>
      <c r="Q18" s="24">
        <f t="shared" si="1"/>
        <v>8</v>
      </c>
    </row>
    <row r="19" spans="1:17" ht="16.5" thickBot="1">
      <c r="A19" s="2">
        <v>16</v>
      </c>
      <c r="B19" s="64" t="s">
        <v>81</v>
      </c>
      <c r="C19" s="2"/>
      <c r="D19" s="2"/>
      <c r="E19" s="2"/>
      <c r="F19" s="2"/>
      <c r="G19" s="2"/>
      <c r="H19" s="2"/>
      <c r="I19">
        <v>12</v>
      </c>
      <c r="J19" s="2"/>
      <c r="K19" s="2"/>
      <c r="L19" s="2"/>
      <c r="M19" s="2"/>
      <c r="N19" s="2"/>
      <c r="O19" s="2"/>
      <c r="P19" s="22">
        <v>5</v>
      </c>
      <c r="Q19" s="24">
        <f t="shared" si="1"/>
        <v>9</v>
      </c>
    </row>
    <row r="20" spans="1:17" ht="16.5" thickBot="1">
      <c r="A20" s="2">
        <v>17</v>
      </c>
      <c r="B20" s="64" t="s">
        <v>82</v>
      </c>
      <c r="C20" s="2"/>
      <c r="D20" s="2"/>
      <c r="E20" s="2"/>
      <c r="F20" s="2"/>
      <c r="G20" s="2"/>
      <c r="H20" s="2"/>
      <c r="I20">
        <v>10</v>
      </c>
      <c r="J20" s="2"/>
      <c r="K20" s="2"/>
      <c r="L20" s="2"/>
      <c r="M20" s="2"/>
      <c r="N20" s="2"/>
      <c r="O20" s="2"/>
      <c r="P20" s="22">
        <v>4</v>
      </c>
      <c r="Q20" s="24">
        <f t="shared" si="1"/>
        <v>7</v>
      </c>
    </row>
    <row r="21" spans="1:17" ht="16.5" thickBot="1">
      <c r="A21" s="2">
        <v>18</v>
      </c>
      <c r="B21" s="64" t="s">
        <v>83</v>
      </c>
      <c r="C21" s="2"/>
      <c r="D21" s="2"/>
      <c r="E21" s="2"/>
      <c r="F21" s="2"/>
      <c r="G21" s="2"/>
      <c r="H21" s="2"/>
      <c r="I21">
        <v>9</v>
      </c>
      <c r="J21" s="2"/>
      <c r="K21" s="2"/>
      <c r="L21" s="2"/>
      <c r="M21" s="2"/>
      <c r="N21" s="2"/>
      <c r="O21" s="2"/>
      <c r="P21" s="22">
        <v>8</v>
      </c>
      <c r="Q21" s="24">
        <f t="shared" si="1"/>
        <v>9</v>
      </c>
    </row>
    <row r="22" spans="1:17" ht="16.5" thickBot="1">
      <c r="A22" s="2">
        <v>19</v>
      </c>
      <c r="B22" s="64" t="s">
        <v>84</v>
      </c>
      <c r="C22" s="2"/>
      <c r="D22" s="2"/>
      <c r="E22" s="2"/>
      <c r="F22" s="2"/>
      <c r="G22" s="2"/>
      <c r="H22" s="2"/>
      <c r="I22">
        <v>8</v>
      </c>
      <c r="J22" s="2"/>
      <c r="K22" s="2"/>
      <c r="L22" s="2"/>
      <c r="M22" s="2"/>
      <c r="N22" s="2"/>
      <c r="O22" s="2"/>
      <c r="P22" s="22">
        <v>9</v>
      </c>
      <c r="Q22" s="24">
        <f t="shared" si="1"/>
        <v>9</v>
      </c>
    </row>
    <row r="23" spans="1:17" ht="16.5" thickBot="1">
      <c r="A23" s="2">
        <v>20</v>
      </c>
      <c r="B23" s="64" t="s">
        <v>85</v>
      </c>
      <c r="C23" s="2"/>
      <c r="D23" s="2"/>
      <c r="E23" s="2"/>
      <c r="F23" s="2"/>
      <c r="G23" s="2"/>
      <c r="H23" s="2"/>
      <c r="I23">
        <v>7</v>
      </c>
      <c r="J23" s="2"/>
      <c r="K23" s="2"/>
      <c r="L23" s="2"/>
      <c r="M23" s="2"/>
      <c r="N23" s="2"/>
      <c r="O23" s="2"/>
      <c r="P23" s="22">
        <v>10</v>
      </c>
      <c r="Q23" s="24">
        <f t="shared" si="1"/>
        <v>9</v>
      </c>
    </row>
    <row r="24" spans="1:17" ht="16.5" thickBot="1">
      <c r="A24" s="2">
        <v>21</v>
      </c>
      <c r="B24" s="64" t="s">
        <v>86</v>
      </c>
      <c r="C24" s="2"/>
      <c r="D24" s="2"/>
      <c r="E24" s="2"/>
      <c r="F24" s="2"/>
      <c r="G24" s="2"/>
      <c r="H24" s="2"/>
      <c r="I24">
        <v>6</v>
      </c>
      <c r="J24" s="2"/>
      <c r="K24" s="2"/>
      <c r="L24" s="2"/>
      <c r="M24" s="2"/>
      <c r="N24" s="2"/>
      <c r="O24" s="2"/>
      <c r="P24" s="22">
        <v>11</v>
      </c>
      <c r="Q24" s="24">
        <f t="shared" si="1"/>
        <v>9</v>
      </c>
    </row>
    <row r="25" spans="1:17" ht="16.5" thickBot="1">
      <c r="A25" s="2">
        <v>22</v>
      </c>
      <c r="B25" s="64" t="s">
        <v>87</v>
      </c>
      <c r="C25" s="2"/>
      <c r="D25" s="2"/>
      <c r="E25" s="2"/>
      <c r="F25" s="2"/>
      <c r="G25" s="2"/>
      <c r="H25" s="2"/>
      <c r="I25">
        <v>5</v>
      </c>
      <c r="J25" s="2"/>
      <c r="K25" s="2"/>
      <c r="L25" s="2"/>
      <c r="M25" s="2"/>
      <c r="N25" s="2"/>
      <c r="O25" s="2"/>
      <c r="P25" s="22">
        <v>7</v>
      </c>
      <c r="Q25" s="24">
        <f t="shared" si="1"/>
        <v>6</v>
      </c>
    </row>
    <row r="26" spans="1:17" ht="16.5" thickBot="1">
      <c r="A26" s="2">
        <v>23</v>
      </c>
      <c r="B26" s="64" t="s">
        <v>88</v>
      </c>
      <c r="C26" s="2"/>
      <c r="D26" s="2"/>
      <c r="E26" s="2"/>
      <c r="F26" s="2"/>
      <c r="G26" s="2"/>
      <c r="H26" s="2"/>
      <c r="I26">
        <v>4</v>
      </c>
      <c r="J26" s="2"/>
      <c r="K26" s="2"/>
      <c r="L26" s="2"/>
      <c r="M26" s="2"/>
      <c r="N26" s="2"/>
      <c r="O26" s="2"/>
      <c r="P26" s="22">
        <v>6</v>
      </c>
      <c r="Q26" s="24">
        <f t="shared" si="1"/>
        <v>5</v>
      </c>
    </row>
    <row r="27" spans="1:17" ht="16.5" thickBot="1">
      <c r="A27" s="2">
        <v>24</v>
      </c>
      <c r="B27" s="64" t="s">
        <v>89</v>
      </c>
      <c r="C27" s="2"/>
      <c r="D27" s="2"/>
      <c r="E27" s="2"/>
      <c r="F27" s="2"/>
      <c r="G27" s="2"/>
      <c r="H27" s="2"/>
      <c r="I27">
        <v>4</v>
      </c>
      <c r="J27" s="2"/>
      <c r="K27" s="2"/>
      <c r="L27" s="2"/>
      <c r="M27" s="2"/>
      <c r="N27" s="2"/>
      <c r="O27" s="2"/>
      <c r="P27" s="22">
        <v>5</v>
      </c>
      <c r="Q27" s="24">
        <f t="shared" si="1"/>
        <v>5</v>
      </c>
    </row>
    <row r="28" spans="1:17" ht="15">
      <c r="A28" s="2"/>
      <c r="B28" s="3"/>
      <c r="C28" s="2"/>
      <c r="D28" s="2"/>
      <c r="E28" s="2"/>
      <c r="F28" s="2"/>
      <c r="G28" s="2"/>
      <c r="H28" s="2"/>
      <c r="I28" s="22"/>
      <c r="J28" s="2"/>
      <c r="K28" s="2"/>
      <c r="L28" s="2"/>
      <c r="M28" s="2"/>
      <c r="N28" s="2"/>
      <c r="O28" s="2"/>
      <c r="P28" s="22"/>
      <c r="Q28" s="24"/>
    </row>
    <row r="29" spans="1:17" ht="15">
      <c r="A29" s="2"/>
      <c r="B29" s="3"/>
      <c r="C29" s="2"/>
      <c r="D29" s="2"/>
      <c r="E29" s="2"/>
      <c r="F29" s="2"/>
      <c r="G29" s="2"/>
      <c r="H29" s="2"/>
      <c r="I29" s="22"/>
      <c r="J29" s="2"/>
      <c r="K29" s="2"/>
      <c r="L29" s="2"/>
      <c r="M29" s="2"/>
      <c r="N29" s="2"/>
      <c r="O29" s="2"/>
      <c r="P29" s="22"/>
      <c r="Q29" s="24"/>
    </row>
    <row r="30" spans="1:17" ht="15">
      <c r="A30" s="2"/>
      <c r="B30" s="3"/>
      <c r="C30" s="2"/>
      <c r="D30" s="2"/>
      <c r="E30" s="2"/>
      <c r="F30" s="2"/>
      <c r="G30" s="2"/>
      <c r="H30" s="2"/>
      <c r="I30" s="22"/>
      <c r="J30" s="2"/>
      <c r="K30" s="2"/>
      <c r="L30" s="2"/>
      <c r="M30" s="2"/>
      <c r="N30" s="2"/>
      <c r="O30" s="2"/>
      <c r="P30" s="22"/>
      <c r="Q30" s="24"/>
    </row>
    <row r="31" spans="1:17" ht="15">
      <c r="A31" s="2"/>
      <c r="B31" s="3"/>
      <c r="C31" s="2"/>
      <c r="D31" s="2"/>
      <c r="E31" s="2"/>
      <c r="F31" s="2"/>
      <c r="G31" s="2"/>
      <c r="H31" s="2"/>
      <c r="I31" s="22"/>
      <c r="J31" s="2"/>
      <c r="K31" s="2"/>
      <c r="L31" s="2"/>
      <c r="M31" s="2"/>
      <c r="N31" s="2"/>
      <c r="O31" s="2"/>
      <c r="P31" s="22"/>
      <c r="Q31" s="24"/>
    </row>
    <row r="32" spans="1:17" ht="15">
      <c r="A32" s="2"/>
      <c r="B32" s="3"/>
      <c r="C32" s="2"/>
      <c r="D32" s="2"/>
      <c r="E32" s="2"/>
      <c r="F32" s="2"/>
      <c r="G32" s="2"/>
      <c r="H32" s="2"/>
      <c r="I32" s="22"/>
      <c r="J32" s="2"/>
      <c r="K32" s="2"/>
      <c r="L32" s="2"/>
      <c r="M32" s="2"/>
      <c r="N32" s="2"/>
      <c r="O32" s="2"/>
      <c r="P32" s="22"/>
      <c r="Q32" s="24"/>
    </row>
    <row r="33" spans="1:17" ht="15">
      <c r="A33" s="2"/>
      <c r="B33" s="3"/>
      <c r="C33" s="2"/>
      <c r="D33" s="2"/>
      <c r="E33" s="2"/>
      <c r="F33" s="2"/>
      <c r="G33" s="2"/>
      <c r="H33" s="2"/>
      <c r="I33" s="22"/>
      <c r="J33" s="2"/>
      <c r="K33" s="2"/>
      <c r="L33" s="2"/>
      <c r="M33" s="2"/>
      <c r="N33" s="2"/>
      <c r="O33" s="2"/>
      <c r="P33" s="22"/>
      <c r="Q33" s="24"/>
    </row>
    <row r="34" spans="1:17" ht="15">
      <c r="A34" s="2"/>
      <c r="B34" s="3"/>
      <c r="C34" s="2"/>
      <c r="D34" s="2"/>
      <c r="E34" s="2"/>
      <c r="F34" s="2"/>
      <c r="G34" s="2"/>
      <c r="H34" s="2"/>
      <c r="I34" s="22"/>
      <c r="J34" s="2"/>
      <c r="K34" s="2"/>
      <c r="L34" s="2"/>
      <c r="M34" s="2"/>
      <c r="N34" s="2"/>
      <c r="O34" s="2"/>
      <c r="P34" s="22"/>
      <c r="Q34" s="24"/>
    </row>
    <row r="35" spans="1:17" ht="15">
      <c r="A35" s="2"/>
      <c r="B35" s="3"/>
      <c r="C35" s="2"/>
      <c r="D35" s="2"/>
      <c r="E35" s="2"/>
      <c r="F35" s="2"/>
      <c r="G35" s="2"/>
      <c r="H35" s="2"/>
      <c r="I35" s="22"/>
      <c r="J35" s="2"/>
      <c r="K35" s="2"/>
      <c r="L35" s="2"/>
      <c r="M35" s="2"/>
      <c r="N35" s="2"/>
      <c r="O35" s="2"/>
      <c r="P35" s="22"/>
      <c r="Q35" s="24"/>
    </row>
    <row r="36" spans="1:17" ht="15">
      <c r="A36" s="2"/>
      <c r="B36" s="3"/>
      <c r="C36" s="2"/>
      <c r="D36" s="2"/>
      <c r="E36" s="2"/>
      <c r="F36" s="2"/>
      <c r="G36" s="2"/>
      <c r="H36" s="2"/>
      <c r="I36" s="22"/>
      <c r="J36" s="2"/>
      <c r="K36" s="2"/>
      <c r="L36" s="2"/>
      <c r="M36" s="2"/>
      <c r="N36" s="2"/>
      <c r="O36" s="2"/>
      <c r="P36" s="22"/>
      <c r="Q36" s="24"/>
    </row>
    <row r="37" spans="1:17" ht="15">
      <c r="A37" s="2"/>
      <c r="B37" s="3"/>
      <c r="C37" s="2"/>
      <c r="D37" s="2"/>
      <c r="E37" s="2"/>
      <c r="F37" s="2"/>
      <c r="G37" s="2"/>
      <c r="H37" s="2"/>
      <c r="I37" s="22"/>
      <c r="J37" s="2"/>
      <c r="K37" s="2"/>
      <c r="L37" s="2"/>
      <c r="M37" s="2"/>
      <c r="N37" s="2"/>
      <c r="O37" s="2"/>
      <c r="P37" s="22"/>
      <c r="Q37" s="24"/>
    </row>
    <row r="38" spans="1:17" ht="15">
      <c r="A38" s="2"/>
      <c r="B38" s="3"/>
      <c r="C38" s="2"/>
      <c r="D38" s="2"/>
      <c r="E38" s="2"/>
      <c r="F38" s="2"/>
      <c r="G38" s="2"/>
      <c r="H38" s="2"/>
      <c r="I38" s="22"/>
      <c r="J38" s="2"/>
      <c r="K38" s="2"/>
      <c r="L38" s="2"/>
      <c r="M38" s="2"/>
      <c r="N38" s="2"/>
      <c r="O38" s="2"/>
      <c r="P38" s="22"/>
      <c r="Q38" s="24"/>
    </row>
    <row r="39" spans="1:17" ht="15">
      <c r="A39" s="2"/>
      <c r="B39" s="3"/>
      <c r="C39" s="2"/>
      <c r="D39" s="2"/>
      <c r="E39" s="2"/>
      <c r="F39" s="2"/>
      <c r="G39" s="2"/>
      <c r="H39" s="2"/>
      <c r="I39" s="22"/>
      <c r="J39" s="2"/>
      <c r="K39" s="2"/>
      <c r="L39" s="2"/>
      <c r="M39" s="2"/>
      <c r="N39" s="2"/>
      <c r="O39" s="2"/>
      <c r="P39" s="22"/>
      <c r="Q39" s="24"/>
    </row>
    <row r="40" spans="1:17" ht="15">
      <c r="A40" s="2"/>
      <c r="B40" s="3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H340,0))+(IF(C19&gt;6,1,0))+(IF(C20&gt;6,1,0))+(IF(C21&gt;6,1,0))+(IF(C22&gt;6,1,0))+(IF(C23&gt;6,1,0))+(IF(C24&gt;6,1,0))+(IF(C25&gt;6,1,0))+(IF(C26&gt;6,1,0))+(IF(C27&gt;6,1,0))+(IF(C28&gt;6,1,0))+(IF(C29&gt;6,1,0))+(IF(C30&gt;6,1,0))+(IF(C40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O340,0))+(IF(J19&gt;6,1,0))+(IF(J20&gt;6,1,0))+(IF(J21&gt;6,1,0))+(IF(J22&gt;6,1,0))+(IF(J23&gt;6,1,0))+(IF(J24&gt;6,1,0))+(IF(J25&gt;6,1,0))+(IF(J26&gt;6,1,0))+(IF(J27&gt;6,1,0))+(IF(J28&gt;6,1,0))+(IF(J29&gt;6,1,0))+(IF(J30&gt;6,1,0))+(IF(J40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24</v>
      </c>
      <c r="B45" s="115"/>
      <c r="C45" s="1">
        <f>SUMIF(I4:I42,"=1",I4:I42)/1</f>
        <v>0</v>
      </c>
      <c r="D45" s="1">
        <f>SUMIF(I4:I42,"=2",I4:I42)/2</f>
        <v>0</v>
      </c>
      <c r="E45" s="1">
        <f>SUMIF(I4:I42,"=3",I4:I42)/3</f>
        <v>0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0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0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2</v>
      </c>
      <c r="D47" s="1">
        <f>SUMIF(I4:I42,"=5",I4:I42)/5</f>
        <v>1</v>
      </c>
      <c r="E47" s="1">
        <f>SUMIF(I4:I42,"=6",I4:I42)/6</f>
        <v>1</v>
      </c>
      <c r="F47" s="40" t="s">
        <v>12</v>
      </c>
      <c r="G47" s="8"/>
      <c r="H47" s="120"/>
      <c r="I47" s="1">
        <f>SUMIF(P4:P42,"=4",P4:P42)/4</f>
        <v>2</v>
      </c>
      <c r="J47" s="1">
        <f>SUMIF(P4:P42,"=5",P4:P42)/5</f>
        <v>4</v>
      </c>
      <c r="K47" s="1">
        <f>SUMIF(P4:P42,"=6",P4:P42)/6</f>
        <v>2</v>
      </c>
      <c r="L47" s="40" t="s">
        <v>12</v>
      </c>
      <c r="M47" s="122"/>
      <c r="N47" s="1">
        <f>SUMIF(Q4:Q42,"=4",Q4:Q42)/4</f>
        <v>0</v>
      </c>
      <c r="O47" s="1">
        <f>SUMIF(Q4:Q42,"=5",Q4:Q42)/5</f>
        <v>2</v>
      </c>
      <c r="P47" s="1">
        <f>SUMIF(Q4:Q42,"=6",Q4:Q42)/6</f>
        <v>3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84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67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80</v>
      </c>
    </row>
    <row r="49" spans="1:17" ht="12.75">
      <c r="A49" s="107"/>
      <c r="B49" s="115"/>
      <c r="C49" s="1">
        <f>SUMIF(I4:I42,"=7",I4:I42)/7</f>
        <v>12</v>
      </c>
      <c r="D49" s="1">
        <f>SUMIF(I4:I42,"=8",I4:I42)/8</f>
        <v>2</v>
      </c>
      <c r="E49" s="1">
        <f>SUMIF(I4:I42,"=9",I4:I42)/9</f>
        <v>2</v>
      </c>
      <c r="F49" s="4"/>
      <c r="G49" s="4"/>
      <c r="H49" s="120"/>
      <c r="I49" s="1">
        <f>SUMIF(P4:P42,"=7",P4:P42)/7</f>
        <v>2</v>
      </c>
      <c r="J49" s="1">
        <f>SUMIF(P4:P42,"=8",P4:P42)/8</f>
        <v>3</v>
      </c>
      <c r="K49" s="1">
        <f>SUMIF(P4:P42,"=9",P4:P42)/9</f>
        <v>4</v>
      </c>
      <c r="L49" s="12"/>
      <c r="M49" s="121"/>
      <c r="N49" s="1">
        <f>SUMIF(Q4:Q42,"=7",Q4:Q42)/7</f>
        <v>3</v>
      </c>
      <c r="O49" s="1">
        <f>SUMIF(Q4:Q42,"=8",Q4:Q42)/8</f>
        <v>4</v>
      </c>
      <c r="P49" s="1">
        <f>SUMIF(Q4:Q42,"=9",Q4:Q42)/9</f>
        <v>10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2</v>
      </c>
      <c r="D51" s="5">
        <f>SUMIF(I4:I42,"=11",I4:I42)/11</f>
        <v>1</v>
      </c>
      <c r="E51" s="5">
        <f>SUMIF(I4:I42,"=12",I4:I42)/12</f>
        <v>1</v>
      </c>
      <c r="F51" s="109"/>
      <c r="G51" s="11"/>
      <c r="H51" s="120"/>
      <c r="I51" s="5">
        <f>SUMIF(P4:P42,"=10",P4:P42)/10</f>
        <v>4</v>
      </c>
      <c r="J51" s="5">
        <f>SUMIF(P4:P42,"=11",P4:P42)/11</f>
        <v>2</v>
      </c>
      <c r="K51" s="1">
        <f>SUMIF(P4:P42,"=12",P4:P42)/12</f>
        <v>1</v>
      </c>
      <c r="L51" s="12"/>
      <c r="M51" s="121"/>
      <c r="N51" s="5">
        <f>SUMIF(Q4:Q42,"=10",Q4:Q42)/10</f>
        <v>2</v>
      </c>
      <c r="O51" s="5">
        <f>SUMIF(Q4:Q42,"=11",Q4:Q42)/11</f>
        <v>0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0</v>
      </c>
      <c r="D53" s="27">
        <f>SUM(C47:E47)</f>
        <v>4</v>
      </c>
      <c r="E53" s="27">
        <f>SUM(C49:E49)</f>
        <v>16</v>
      </c>
      <c r="F53" s="28">
        <f>SUM(C51:E51)</f>
        <v>4</v>
      </c>
      <c r="G53" s="29"/>
      <c r="H53" s="30"/>
      <c r="I53" s="25">
        <f>SUM(I45:K45)</f>
        <v>0</v>
      </c>
      <c r="J53" s="27">
        <f>SUM(I47:K47)</f>
        <v>8</v>
      </c>
      <c r="K53" s="27">
        <f>SUM(I49:K49)</f>
        <v>9</v>
      </c>
      <c r="L53" s="28">
        <f>SUM(I51:K51)</f>
        <v>7</v>
      </c>
      <c r="M53" s="30"/>
      <c r="N53" s="25">
        <f>SUM(N45:P45)</f>
        <v>0</v>
      </c>
      <c r="O53" s="27">
        <f>SUM(N47:P47)</f>
        <v>5</v>
      </c>
      <c r="P53" s="27">
        <f>SUM(N49:P49)</f>
        <v>17</v>
      </c>
      <c r="Q53" s="27">
        <f>SUM(N51:P51)</f>
        <v>2</v>
      </c>
      <c r="R53" s="31"/>
    </row>
  </sheetData>
  <sheetProtection/>
  <mergeCells count="13">
    <mergeCell ref="B43:B53"/>
    <mergeCell ref="A46:A53"/>
    <mergeCell ref="N43:Q43"/>
    <mergeCell ref="A1:Q1"/>
    <mergeCell ref="H44:H51"/>
    <mergeCell ref="M44:M51"/>
    <mergeCell ref="Q44:Q46"/>
    <mergeCell ref="Q50:Q51"/>
    <mergeCell ref="L44:L46"/>
    <mergeCell ref="F44:F46"/>
    <mergeCell ref="F50:F51"/>
    <mergeCell ref="C43:F43"/>
    <mergeCell ref="I43:L43"/>
  </mergeCells>
  <conditionalFormatting sqref="I4:I41 P4:Q41">
    <cfRule type="cellIs" priority="1" dxfId="14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zoomScalePageLayoutView="0" workbookViewId="0" topLeftCell="A34">
      <selection activeCell="P27" sqref="P27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4</v>
      </c>
      <c r="K2" s="10" t="s">
        <v>5</v>
      </c>
      <c r="L2" s="51" t="s">
        <v>6</v>
      </c>
      <c r="M2" s="10" t="s">
        <v>25</v>
      </c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48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5.9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6.2</v>
      </c>
      <c r="Q3" s="37">
        <f t="shared" si="0"/>
        <v>6.3</v>
      </c>
      <c r="R3" s="39"/>
    </row>
    <row r="4" spans="1:17" ht="15.75" thickBot="1">
      <c r="A4" s="46">
        <v>1</v>
      </c>
      <c r="B4" s="63" t="s">
        <v>66</v>
      </c>
      <c r="C4" s="47"/>
      <c r="D4" s="2"/>
      <c r="E4" s="2"/>
      <c r="F4" s="2"/>
      <c r="G4" s="2"/>
      <c r="H4" s="2"/>
      <c r="I4">
        <v>11</v>
      </c>
      <c r="J4" s="2"/>
      <c r="K4" s="2"/>
      <c r="L4" s="2"/>
      <c r="M4" s="2"/>
      <c r="N4" s="2"/>
      <c r="O4" s="2"/>
      <c r="P4" s="22">
        <v>11</v>
      </c>
      <c r="Q4" s="24">
        <f aca="true" t="shared" si="1" ref="Q4:Q27">ROUND(AVERAGE(I4,P4),0)</f>
        <v>11</v>
      </c>
    </row>
    <row r="5" spans="1:17" ht="15.75" thickBot="1">
      <c r="A5" s="46">
        <v>2</v>
      </c>
      <c r="B5" s="63" t="s">
        <v>67</v>
      </c>
      <c r="C5" s="47"/>
      <c r="D5" s="2"/>
      <c r="E5" s="2"/>
      <c r="F5" s="2"/>
      <c r="G5" s="2"/>
      <c r="H5" s="2"/>
      <c r="I5">
        <v>3</v>
      </c>
      <c r="J5" s="2"/>
      <c r="K5" s="2"/>
      <c r="L5" s="2"/>
      <c r="M5" s="2"/>
      <c r="N5" s="2"/>
      <c r="O5" s="2"/>
      <c r="P5" s="22">
        <v>4</v>
      </c>
      <c r="Q5" s="24">
        <f t="shared" si="1"/>
        <v>4</v>
      </c>
    </row>
    <row r="6" spans="1:17" ht="15.75" thickBot="1">
      <c r="A6" s="46">
        <v>3</v>
      </c>
      <c r="B6" s="63" t="s">
        <v>68</v>
      </c>
      <c r="C6" s="47"/>
      <c r="D6" s="2"/>
      <c r="E6" s="2"/>
      <c r="F6" s="2"/>
      <c r="G6" s="2"/>
      <c r="H6" s="2"/>
      <c r="I6">
        <v>5</v>
      </c>
      <c r="J6" s="2"/>
      <c r="K6" s="2"/>
      <c r="L6" s="2"/>
      <c r="M6" s="2"/>
      <c r="N6" s="2"/>
      <c r="O6" s="2"/>
      <c r="P6" s="22">
        <v>4</v>
      </c>
      <c r="Q6" s="24">
        <f t="shared" si="1"/>
        <v>5</v>
      </c>
    </row>
    <row r="7" spans="1:17" ht="15.75" thickBot="1">
      <c r="A7" s="46">
        <v>4</v>
      </c>
      <c r="B7" s="63" t="s">
        <v>69</v>
      </c>
      <c r="C7" s="47"/>
      <c r="D7" s="2"/>
      <c r="E7" s="2"/>
      <c r="F7" s="2"/>
      <c r="G7" s="2"/>
      <c r="H7" s="2"/>
      <c r="I7">
        <v>5</v>
      </c>
      <c r="J7" s="2"/>
      <c r="K7" s="2"/>
      <c r="L7" s="2"/>
      <c r="M7" s="2"/>
      <c r="N7" s="2"/>
      <c r="O7" s="2"/>
      <c r="P7" s="22">
        <v>6</v>
      </c>
      <c r="Q7" s="24">
        <f t="shared" si="1"/>
        <v>6</v>
      </c>
    </row>
    <row r="8" spans="1:17" ht="15.75" thickBot="1">
      <c r="A8" s="46">
        <v>5</v>
      </c>
      <c r="B8" s="63" t="s">
        <v>70</v>
      </c>
      <c r="C8" s="47"/>
      <c r="D8" s="2"/>
      <c r="E8" s="2"/>
      <c r="F8" s="2"/>
      <c r="G8" s="2"/>
      <c r="H8" s="2"/>
      <c r="I8">
        <v>8</v>
      </c>
      <c r="J8" s="2"/>
      <c r="K8" s="2"/>
      <c r="L8" s="2"/>
      <c r="M8" s="2"/>
      <c r="N8" s="2"/>
      <c r="O8" s="2"/>
      <c r="P8" s="22">
        <v>8</v>
      </c>
      <c r="Q8" s="24">
        <f t="shared" si="1"/>
        <v>8</v>
      </c>
    </row>
    <row r="9" spans="1:17" ht="15.75" thickBot="1">
      <c r="A9" s="46">
        <v>6</v>
      </c>
      <c r="B9" s="63" t="s">
        <v>71</v>
      </c>
      <c r="C9" s="47"/>
      <c r="D9" s="2"/>
      <c r="E9" s="2"/>
      <c r="F9" s="2"/>
      <c r="G9" s="2"/>
      <c r="H9" s="2"/>
      <c r="I9">
        <v>4</v>
      </c>
      <c r="J9" s="2"/>
      <c r="K9" s="2"/>
      <c r="L9" s="2"/>
      <c r="M9" s="2"/>
      <c r="N9" s="2"/>
      <c r="O9" s="2"/>
      <c r="P9" s="22">
        <v>5</v>
      </c>
      <c r="Q9" s="24">
        <f t="shared" si="1"/>
        <v>5</v>
      </c>
    </row>
    <row r="10" spans="1:17" ht="15.75" thickBot="1">
      <c r="A10" s="46">
        <v>7</v>
      </c>
      <c r="B10" s="63" t="s">
        <v>72</v>
      </c>
      <c r="C10" s="47"/>
      <c r="D10" s="2"/>
      <c r="E10" s="2"/>
      <c r="F10" s="2"/>
      <c r="G10" s="2"/>
      <c r="H10" s="2"/>
      <c r="I10">
        <v>8</v>
      </c>
      <c r="J10" s="2"/>
      <c r="K10" s="2"/>
      <c r="L10" s="2"/>
      <c r="M10" s="2"/>
      <c r="N10" s="2"/>
      <c r="O10" s="2"/>
      <c r="P10" s="22">
        <v>8</v>
      </c>
      <c r="Q10" s="24">
        <f t="shared" si="1"/>
        <v>8</v>
      </c>
    </row>
    <row r="11" spans="1:17" ht="15.75" thickBot="1">
      <c r="A11" s="46">
        <v>8</v>
      </c>
      <c r="B11" s="63" t="s">
        <v>73</v>
      </c>
      <c r="C11" s="47"/>
      <c r="D11" s="2"/>
      <c r="E11" s="2"/>
      <c r="F11" s="2"/>
      <c r="G11" s="2"/>
      <c r="H11" s="2"/>
      <c r="I11">
        <v>5</v>
      </c>
      <c r="J11" s="2"/>
      <c r="K11" s="2"/>
      <c r="L11" s="2"/>
      <c r="M11" s="2"/>
      <c r="N11" s="2"/>
      <c r="O11" s="2"/>
      <c r="P11" s="22">
        <v>5</v>
      </c>
      <c r="Q11" s="24">
        <f t="shared" si="1"/>
        <v>5</v>
      </c>
    </row>
    <row r="12" spans="1:17" ht="15.75" thickBot="1">
      <c r="A12" s="46">
        <v>9</v>
      </c>
      <c r="B12" s="63" t="s">
        <v>74</v>
      </c>
      <c r="C12" s="47"/>
      <c r="D12" s="2"/>
      <c r="E12" s="2"/>
      <c r="F12" s="2"/>
      <c r="G12" s="2"/>
      <c r="H12" s="2"/>
      <c r="I12">
        <v>4</v>
      </c>
      <c r="J12" s="2"/>
      <c r="K12" s="2"/>
      <c r="L12" s="2"/>
      <c r="M12" s="2"/>
      <c r="N12" s="2"/>
      <c r="O12" s="2"/>
      <c r="P12" s="22">
        <v>3</v>
      </c>
      <c r="Q12" s="24">
        <f t="shared" si="1"/>
        <v>4</v>
      </c>
    </row>
    <row r="13" spans="1:17" ht="15.75" thickBot="1">
      <c r="A13" s="46">
        <v>10</v>
      </c>
      <c r="B13" s="63" t="s">
        <v>75</v>
      </c>
      <c r="C13" s="47"/>
      <c r="D13" s="2"/>
      <c r="E13" s="2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6</v>
      </c>
      <c r="Q13" s="24">
        <f t="shared" si="1"/>
        <v>6</v>
      </c>
    </row>
    <row r="14" spans="1:17" ht="15.75" thickBot="1">
      <c r="A14" s="46">
        <v>11</v>
      </c>
      <c r="B14" s="63" t="s">
        <v>76</v>
      </c>
      <c r="C14" s="47"/>
      <c r="D14" s="2"/>
      <c r="E14" s="2"/>
      <c r="F14" s="2"/>
      <c r="G14" s="2"/>
      <c r="H14" s="2"/>
      <c r="I14">
        <v>7</v>
      </c>
      <c r="J14" s="2"/>
      <c r="K14" s="2"/>
      <c r="L14" s="2"/>
      <c r="M14" s="2"/>
      <c r="N14" s="2"/>
      <c r="O14" s="2"/>
      <c r="P14" s="22">
        <v>7</v>
      </c>
      <c r="Q14" s="24">
        <f t="shared" si="1"/>
        <v>7</v>
      </c>
    </row>
    <row r="15" spans="1:17" ht="15.75" thickBot="1">
      <c r="A15" s="46">
        <v>12</v>
      </c>
      <c r="B15" s="63" t="s">
        <v>77</v>
      </c>
      <c r="C15" s="47"/>
      <c r="D15" s="2"/>
      <c r="E15" s="2"/>
      <c r="F15" s="2"/>
      <c r="G15" s="2"/>
      <c r="H15" s="2"/>
      <c r="I15">
        <v>2</v>
      </c>
      <c r="J15" s="2"/>
      <c r="K15" s="2"/>
      <c r="L15" s="2"/>
      <c r="M15" s="2"/>
      <c r="N15" s="2"/>
      <c r="O15" s="2"/>
      <c r="P15" s="22">
        <v>4</v>
      </c>
      <c r="Q15" s="24">
        <f t="shared" si="1"/>
        <v>3</v>
      </c>
    </row>
    <row r="16" spans="1:17" ht="15.75" thickBot="1">
      <c r="A16" s="46">
        <v>13</v>
      </c>
      <c r="B16" s="63" t="s">
        <v>78</v>
      </c>
      <c r="C16" s="47"/>
      <c r="D16" s="2"/>
      <c r="E16" s="2"/>
      <c r="F16" s="2"/>
      <c r="G16" s="2"/>
      <c r="H16" s="2"/>
      <c r="I16">
        <v>7</v>
      </c>
      <c r="J16" s="2"/>
      <c r="K16" s="2"/>
      <c r="L16" s="2"/>
      <c r="M16" s="2"/>
      <c r="N16" s="2"/>
      <c r="O16" s="2"/>
      <c r="P16" s="22">
        <v>7</v>
      </c>
      <c r="Q16" s="24">
        <f t="shared" si="1"/>
        <v>7</v>
      </c>
    </row>
    <row r="17" spans="1:17" ht="15.75" thickBot="1">
      <c r="A17" s="46">
        <v>14</v>
      </c>
      <c r="B17" s="63" t="s">
        <v>79</v>
      </c>
      <c r="C17" s="47"/>
      <c r="D17" s="2"/>
      <c r="E17" s="2"/>
      <c r="F17" s="2"/>
      <c r="G17" s="2"/>
      <c r="H17" s="2"/>
      <c r="I17">
        <v>5</v>
      </c>
      <c r="J17" s="2"/>
      <c r="K17" s="2"/>
      <c r="L17" s="2"/>
      <c r="M17" s="2"/>
      <c r="N17" s="2"/>
      <c r="O17" s="2"/>
      <c r="P17" s="22">
        <v>6</v>
      </c>
      <c r="Q17" s="24">
        <f t="shared" si="1"/>
        <v>6</v>
      </c>
    </row>
    <row r="18" spans="1:17" ht="15.75" thickBot="1">
      <c r="A18" s="46">
        <v>15</v>
      </c>
      <c r="B18" s="63" t="s">
        <v>80</v>
      </c>
      <c r="C18" s="47"/>
      <c r="D18" s="2"/>
      <c r="E18" s="2"/>
      <c r="F18" s="2"/>
      <c r="G18" s="2"/>
      <c r="H18" s="2"/>
      <c r="I18">
        <v>8</v>
      </c>
      <c r="J18" s="2"/>
      <c r="K18" s="2"/>
      <c r="L18" s="2"/>
      <c r="M18" s="2"/>
      <c r="N18" s="2"/>
      <c r="O18" s="2"/>
      <c r="P18" s="22">
        <v>8</v>
      </c>
      <c r="Q18" s="24">
        <f t="shared" si="1"/>
        <v>8</v>
      </c>
    </row>
    <row r="19" spans="1:17" ht="15.75" thickBot="1">
      <c r="A19" s="46">
        <v>16</v>
      </c>
      <c r="B19" s="63" t="s">
        <v>81</v>
      </c>
      <c r="C19" s="47"/>
      <c r="D19" s="2"/>
      <c r="E19" s="2"/>
      <c r="F19" s="2"/>
      <c r="G19" s="2"/>
      <c r="H19" s="2"/>
      <c r="I19">
        <v>8</v>
      </c>
      <c r="J19" s="2"/>
      <c r="K19" s="2"/>
      <c r="L19" s="2"/>
      <c r="M19" s="2"/>
      <c r="N19" s="2"/>
      <c r="O19" s="2"/>
      <c r="P19" s="22">
        <v>8</v>
      </c>
      <c r="Q19" s="24">
        <f t="shared" si="1"/>
        <v>8</v>
      </c>
    </row>
    <row r="20" spans="1:17" ht="15.75" thickBot="1">
      <c r="A20" s="46">
        <v>17</v>
      </c>
      <c r="B20" s="63" t="s">
        <v>82</v>
      </c>
      <c r="C20" s="47"/>
      <c r="D20" s="2"/>
      <c r="E20" s="2"/>
      <c r="F20" s="2"/>
      <c r="G20" s="2"/>
      <c r="H20" s="2"/>
      <c r="I20">
        <v>10</v>
      </c>
      <c r="J20" s="2"/>
      <c r="K20" s="2"/>
      <c r="L20" s="2"/>
      <c r="M20" s="2"/>
      <c r="N20" s="2"/>
      <c r="O20" s="2"/>
      <c r="P20" s="22">
        <v>10</v>
      </c>
      <c r="Q20" s="24">
        <f t="shared" si="1"/>
        <v>10</v>
      </c>
    </row>
    <row r="21" spans="1:17" ht="15.75" thickBot="1">
      <c r="A21" s="46">
        <v>18</v>
      </c>
      <c r="B21" s="63" t="s">
        <v>83</v>
      </c>
      <c r="C21" s="47"/>
      <c r="D21" s="2"/>
      <c r="E21" s="2"/>
      <c r="F21" s="2"/>
      <c r="G21" s="2"/>
      <c r="H21" s="2"/>
      <c r="I21">
        <v>5</v>
      </c>
      <c r="J21" s="2"/>
      <c r="K21" s="2"/>
      <c r="L21" s="2"/>
      <c r="M21" s="2"/>
      <c r="N21" s="2"/>
      <c r="O21" s="2"/>
      <c r="P21" s="22">
        <v>6</v>
      </c>
      <c r="Q21" s="24">
        <f t="shared" si="1"/>
        <v>6</v>
      </c>
    </row>
    <row r="22" spans="1:17" ht="15.75" thickBot="1">
      <c r="A22" s="46">
        <v>19</v>
      </c>
      <c r="B22" s="63" t="s">
        <v>84</v>
      </c>
      <c r="C22" s="47"/>
      <c r="D22" s="2"/>
      <c r="E22" s="2"/>
      <c r="F22" s="2"/>
      <c r="G22" s="2"/>
      <c r="H22" s="2"/>
      <c r="I22">
        <v>5</v>
      </c>
      <c r="J22" s="2"/>
      <c r="K22" s="2"/>
      <c r="L22" s="2"/>
      <c r="M22" s="2"/>
      <c r="N22" s="2"/>
      <c r="O22" s="2"/>
      <c r="P22" s="22">
        <v>4</v>
      </c>
      <c r="Q22" s="24">
        <f t="shared" si="1"/>
        <v>5</v>
      </c>
    </row>
    <row r="23" spans="1:17" ht="15.75" thickBot="1">
      <c r="A23" s="46">
        <v>20</v>
      </c>
      <c r="B23" s="63" t="s">
        <v>85</v>
      </c>
      <c r="C23" s="47"/>
      <c r="D23" s="2"/>
      <c r="E23" s="2"/>
      <c r="F23" s="2"/>
      <c r="G23" s="2"/>
      <c r="H23" s="2"/>
      <c r="I23">
        <v>6</v>
      </c>
      <c r="J23" s="2"/>
      <c r="K23" s="2"/>
      <c r="L23" s="2"/>
      <c r="M23" s="2"/>
      <c r="N23" s="2"/>
      <c r="O23" s="2"/>
      <c r="P23" s="22">
        <v>7</v>
      </c>
      <c r="Q23" s="24">
        <f t="shared" si="1"/>
        <v>7</v>
      </c>
    </row>
    <row r="24" spans="1:17" ht="15.75" thickBot="1">
      <c r="A24" s="46">
        <v>21</v>
      </c>
      <c r="B24" s="63" t="s">
        <v>86</v>
      </c>
      <c r="C24" s="47"/>
      <c r="D24" s="2"/>
      <c r="E24" s="2"/>
      <c r="F24" s="2"/>
      <c r="G24" s="2"/>
      <c r="H24" s="2"/>
      <c r="I24">
        <v>4</v>
      </c>
      <c r="J24" s="2"/>
      <c r="K24" s="2"/>
      <c r="L24" s="2"/>
      <c r="M24" s="2"/>
      <c r="N24" s="2"/>
      <c r="O24" s="2"/>
      <c r="P24" s="22">
        <v>5</v>
      </c>
      <c r="Q24" s="24">
        <f t="shared" si="1"/>
        <v>5</v>
      </c>
    </row>
    <row r="25" spans="1:17" ht="15.75" thickBot="1">
      <c r="A25" s="46">
        <v>22</v>
      </c>
      <c r="B25" s="63" t="s">
        <v>87</v>
      </c>
      <c r="C25" s="47"/>
      <c r="D25" s="2"/>
      <c r="E25" s="2"/>
      <c r="F25" s="2"/>
      <c r="G25" s="2"/>
      <c r="H25" s="2"/>
      <c r="I25">
        <v>4</v>
      </c>
      <c r="J25" s="2"/>
      <c r="K25" s="2"/>
      <c r="L25" s="2"/>
      <c r="M25" s="2"/>
      <c r="N25" s="2"/>
      <c r="O25" s="2"/>
      <c r="P25" s="22">
        <v>5</v>
      </c>
      <c r="Q25" s="24">
        <f t="shared" si="1"/>
        <v>5</v>
      </c>
    </row>
    <row r="26" spans="1:17" ht="15.75" thickBot="1">
      <c r="A26" s="46">
        <v>23</v>
      </c>
      <c r="B26" s="63" t="s">
        <v>88</v>
      </c>
      <c r="C26" s="47"/>
      <c r="D26" s="2"/>
      <c r="E26" s="2"/>
      <c r="F26" s="2"/>
      <c r="G26" s="2"/>
      <c r="H26" s="2"/>
      <c r="I26">
        <v>4</v>
      </c>
      <c r="J26" s="2"/>
      <c r="K26" s="2"/>
      <c r="L26" s="2"/>
      <c r="M26" s="2"/>
      <c r="N26" s="2"/>
      <c r="O26" s="2"/>
      <c r="P26" s="22">
        <v>5</v>
      </c>
      <c r="Q26" s="24">
        <f t="shared" si="1"/>
        <v>5</v>
      </c>
    </row>
    <row r="27" spans="1:17" ht="15.75" thickBot="1">
      <c r="A27" s="46">
        <v>24</v>
      </c>
      <c r="B27" s="63" t="s">
        <v>89</v>
      </c>
      <c r="C27" s="47"/>
      <c r="D27" s="2"/>
      <c r="E27" s="2"/>
      <c r="F27" s="2"/>
      <c r="G27" s="2"/>
      <c r="H27" s="2"/>
      <c r="I27">
        <v>7</v>
      </c>
      <c r="J27" s="2"/>
      <c r="K27" s="2"/>
      <c r="L27" s="2"/>
      <c r="M27" s="2"/>
      <c r="N27" s="2"/>
      <c r="O27" s="2"/>
      <c r="P27" s="22">
        <v>7</v>
      </c>
      <c r="Q27" s="24">
        <f t="shared" si="1"/>
        <v>7</v>
      </c>
    </row>
    <row r="28" spans="1:17" ht="16.5" thickBot="1">
      <c r="A28" s="46">
        <v>25</v>
      </c>
      <c r="B28" s="52"/>
      <c r="C28" s="47"/>
      <c r="D28" s="2"/>
      <c r="E28" s="2"/>
      <c r="F28" s="2"/>
      <c r="G28" s="2"/>
      <c r="H28" s="2"/>
      <c r="J28" s="2"/>
      <c r="K28" s="2"/>
      <c r="L28" s="2"/>
      <c r="M28" s="2"/>
      <c r="N28" s="2"/>
      <c r="O28" s="2"/>
      <c r="P28" s="22"/>
      <c r="Q28" s="24"/>
    </row>
    <row r="29" spans="1:17" ht="16.5" thickBot="1">
      <c r="A29" s="46">
        <v>26</v>
      </c>
      <c r="B29" s="52"/>
      <c r="C29" s="47"/>
      <c r="D29" s="2"/>
      <c r="E29" s="2"/>
      <c r="F29" s="2"/>
      <c r="G29" s="2"/>
      <c r="H29" s="2"/>
      <c r="J29" s="2"/>
      <c r="K29" s="2"/>
      <c r="L29" s="2"/>
      <c r="M29" s="2"/>
      <c r="N29" s="2"/>
      <c r="O29" s="2"/>
      <c r="P29" s="22"/>
      <c r="Q29" s="24"/>
    </row>
    <row r="30" spans="1:17" ht="16.5" thickBot="1">
      <c r="A30" s="46">
        <v>27</v>
      </c>
      <c r="B30" s="52"/>
      <c r="C30" s="47"/>
      <c r="D30" s="2"/>
      <c r="E30" s="2"/>
      <c r="F30" s="2"/>
      <c r="G30" s="2"/>
      <c r="H30" s="2"/>
      <c r="J30" s="2"/>
      <c r="K30" s="2"/>
      <c r="L30" s="2"/>
      <c r="M30" s="2"/>
      <c r="N30" s="2"/>
      <c r="O30" s="2"/>
      <c r="P30" s="22"/>
      <c r="Q30" s="24"/>
    </row>
    <row r="31" spans="1:17" ht="16.5" thickBot="1">
      <c r="A31" s="46">
        <v>28</v>
      </c>
      <c r="B31" s="52"/>
      <c r="C31" s="47"/>
      <c r="D31" s="2"/>
      <c r="E31" s="2"/>
      <c r="F31" s="2"/>
      <c r="G31" s="2"/>
      <c r="H31" s="2"/>
      <c r="J31" s="2"/>
      <c r="K31" s="2"/>
      <c r="L31" s="2"/>
      <c r="M31" s="2"/>
      <c r="N31" s="2"/>
      <c r="O31" s="2"/>
      <c r="P31" s="22"/>
      <c r="Q31" s="24"/>
    </row>
    <row r="32" spans="1:17" ht="16.5" thickBot="1">
      <c r="A32" s="2">
        <v>29</v>
      </c>
      <c r="B32" s="52"/>
      <c r="C32" s="47"/>
      <c r="D32" s="2"/>
      <c r="E32" s="2"/>
      <c r="F32" s="2"/>
      <c r="G32" s="2"/>
      <c r="H32" s="2"/>
      <c r="J32" s="2"/>
      <c r="K32" s="2"/>
      <c r="L32" s="2"/>
      <c r="M32" s="2"/>
      <c r="N32" s="2"/>
      <c r="O32" s="2"/>
      <c r="P32" s="22"/>
      <c r="Q32" s="24"/>
    </row>
    <row r="33" spans="1:17" ht="16.5" thickBot="1">
      <c r="A33" s="2">
        <v>30</v>
      </c>
      <c r="B33" s="52"/>
      <c r="C33" s="47"/>
      <c r="D33" s="2"/>
      <c r="E33" s="2"/>
      <c r="F33" s="2"/>
      <c r="G33" s="2"/>
      <c r="H33" s="2"/>
      <c r="J33" s="2"/>
      <c r="K33" s="2"/>
      <c r="L33" s="2"/>
      <c r="M33" s="2"/>
      <c r="N33" s="2"/>
      <c r="O33" s="2"/>
      <c r="P33" s="22"/>
      <c r="Q33" s="24"/>
    </row>
    <row r="34" spans="1:17" ht="16.5" thickBot="1">
      <c r="A34" s="2">
        <v>31</v>
      </c>
      <c r="B34" s="52"/>
      <c r="C34" s="47"/>
      <c r="D34" s="2"/>
      <c r="E34" s="2"/>
      <c r="F34" s="2"/>
      <c r="G34" s="2"/>
      <c r="H34" s="2"/>
      <c r="J34" s="2"/>
      <c r="K34" s="2"/>
      <c r="L34" s="2"/>
      <c r="M34" s="2"/>
      <c r="N34" s="2"/>
      <c r="O34" s="2"/>
      <c r="P34" s="22"/>
      <c r="Q34" s="24"/>
    </row>
    <row r="35" spans="1:17" ht="16.5" thickBot="1">
      <c r="A35" s="2">
        <v>32</v>
      </c>
      <c r="B35" s="52"/>
      <c r="C35" s="47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</row>
    <row r="36" spans="1:17" ht="15.75">
      <c r="A36" s="2"/>
      <c r="B36" s="65"/>
      <c r="C36" s="47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</row>
    <row r="37" spans="1:17" ht="15.75">
      <c r="A37" s="2"/>
      <c r="B37" s="65"/>
      <c r="C37" s="47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2"/>
      <c r="Q37" s="24"/>
    </row>
    <row r="38" spans="1:17" ht="15.75">
      <c r="A38" s="2"/>
      <c r="B38" s="65"/>
      <c r="C38" s="47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2"/>
      <c r="Q38" s="24"/>
    </row>
    <row r="39" spans="1:17" ht="15.75">
      <c r="A39" s="2"/>
      <c r="B39" s="65"/>
      <c r="C39" s="47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2"/>
      <c r="Q39" s="24"/>
    </row>
    <row r="40" spans="1:17" ht="15.75">
      <c r="A40" s="2"/>
      <c r="B40" s="65"/>
      <c r="C40" s="47"/>
      <c r="D40" s="2"/>
      <c r="E40" s="2"/>
      <c r="F40" s="2"/>
      <c r="G40" s="2"/>
      <c r="H40" s="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49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24</v>
      </c>
      <c r="B45" s="115"/>
      <c r="C45" s="1">
        <f>SUMIF(I4:I42,"=1",I4:I42)/1</f>
        <v>0</v>
      </c>
      <c r="D45" s="1">
        <f>SUMIF(I4:I42,"=2",I4:I42)/2</f>
        <v>1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1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1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5</v>
      </c>
      <c r="D47" s="1">
        <f>SUMIF(I4:I42,"=5",I4:I42)/5</f>
        <v>6</v>
      </c>
      <c r="E47" s="1">
        <f>SUMIF(I4:I42,"=6",I4:I42)/6</f>
        <v>2</v>
      </c>
      <c r="F47" s="40" t="s">
        <v>12</v>
      </c>
      <c r="G47" s="8"/>
      <c r="H47" s="120"/>
      <c r="I47" s="1">
        <f>SUMIF(P4:P42,"=4",P4:P42)/4</f>
        <v>4</v>
      </c>
      <c r="J47" s="1">
        <f>SUMIF(P4:P42,"=5",P4:P42)/5</f>
        <v>5</v>
      </c>
      <c r="K47" s="1">
        <f>SUMIF(P4:P42,"=6",P4:P42)/6</f>
        <v>4</v>
      </c>
      <c r="L47" s="40" t="s">
        <v>12</v>
      </c>
      <c r="M47" s="122"/>
      <c r="N47" s="1">
        <f>SUMIF(Q4:Q42,"=4",Q4:Q42)/4</f>
        <v>2</v>
      </c>
      <c r="O47" s="1">
        <f>SUMIF(Q4:Q42,"=5",Q4:Q42)/5</f>
        <v>7</v>
      </c>
      <c r="P47" s="1">
        <f>SUMIF(Q4:Q42,"=6",Q4:Q42)/6</f>
        <v>4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38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42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42</v>
      </c>
    </row>
    <row r="49" spans="1:17" ht="12.75">
      <c r="A49" s="107"/>
      <c r="B49" s="115"/>
      <c r="C49" s="1">
        <f>SUMIF(I4:I42,"=7",I4:I42)/7</f>
        <v>3</v>
      </c>
      <c r="D49" s="1">
        <f>SUMIF(I4:I42,"=8",I4:I42)/8</f>
        <v>4</v>
      </c>
      <c r="E49" s="1">
        <f>SUMIF(I4:I42,"=9",I4:I42)/9</f>
        <v>0</v>
      </c>
      <c r="F49" s="4"/>
      <c r="G49" s="4"/>
      <c r="H49" s="120"/>
      <c r="I49" s="1">
        <f>SUMIF(P4:P42,"=7",P4:P42)/7</f>
        <v>4</v>
      </c>
      <c r="J49" s="1">
        <f>SUMIF(P4:P42,"=8",P4:P42)/8</f>
        <v>4</v>
      </c>
      <c r="K49" s="1">
        <f>SUMIF(P4:P42,"=9",P4:P42)/9</f>
        <v>0</v>
      </c>
      <c r="L49" s="12"/>
      <c r="M49" s="121"/>
      <c r="N49" s="1">
        <f>SUMIF(Q4:Q42,"=7",Q4:Q42)/7</f>
        <v>4</v>
      </c>
      <c r="O49" s="1">
        <f>SUMIF(Q4:Q42,"=8",Q4:Q42)/8</f>
        <v>4</v>
      </c>
      <c r="P49" s="1">
        <f>SUMIF(Q4:Q42,"=9",Q4:Q42)/9</f>
        <v>0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1</v>
      </c>
      <c r="D51" s="5">
        <f>SUMIF(I4:I42,"=11",I4:I42)/11</f>
        <v>1</v>
      </c>
      <c r="E51" s="5">
        <f>SUMIF(I4:I42,"=12",I4:I42)/12</f>
        <v>0</v>
      </c>
      <c r="F51" s="109"/>
      <c r="G51" s="11"/>
      <c r="H51" s="120"/>
      <c r="I51" s="5">
        <f>SUMIF(P4:P42,"=10",P4:P42)/10</f>
        <v>1</v>
      </c>
      <c r="J51" s="5">
        <f>SUMIF(P4:P42,"=11",P4:P42)/11</f>
        <v>1</v>
      </c>
      <c r="K51" s="1">
        <f>SUMIF(P4:P42,"=12",P4:P42)/12</f>
        <v>0</v>
      </c>
      <c r="L51" s="12"/>
      <c r="M51" s="121"/>
      <c r="N51" s="5">
        <f>SUMIF(Q4:Q42,"=10",Q4:Q42)/10</f>
        <v>1</v>
      </c>
      <c r="O51" s="5">
        <f>SUMIF(Q4:Q42,"=11",Q4:Q42)/11</f>
        <v>1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2</v>
      </c>
      <c r="D53" s="27">
        <f>SUM(C47:E47)</f>
        <v>13</v>
      </c>
      <c r="E53" s="27">
        <f>SUM(C49:E49)</f>
        <v>7</v>
      </c>
      <c r="F53" s="28">
        <f>SUM(C51:E51)</f>
        <v>2</v>
      </c>
      <c r="G53" s="29"/>
      <c r="H53" s="30"/>
      <c r="I53" s="25">
        <f>SUM(I45:K45)</f>
        <v>1</v>
      </c>
      <c r="J53" s="27">
        <f>SUM(I47:K47)</f>
        <v>13</v>
      </c>
      <c r="K53" s="27">
        <f>SUM(I49:K49)</f>
        <v>8</v>
      </c>
      <c r="L53" s="28">
        <f>SUM(I51:K51)</f>
        <v>2</v>
      </c>
      <c r="M53" s="30"/>
      <c r="N53" s="25">
        <f>SUM(N45:P45)</f>
        <v>1</v>
      </c>
      <c r="O53" s="27">
        <f>SUM(N47:P47)</f>
        <v>13</v>
      </c>
      <c r="P53" s="27">
        <f>SUM(N49:P49)</f>
        <v>8</v>
      </c>
      <c r="Q53" s="27">
        <f>SUM(N51:P51)</f>
        <v>2</v>
      </c>
      <c r="R53" s="31"/>
    </row>
  </sheetData>
  <sheetProtection/>
  <mergeCells count="13">
    <mergeCell ref="A46:A53"/>
    <mergeCell ref="F50:F51"/>
    <mergeCell ref="Q50:Q51"/>
    <mergeCell ref="A1:Q1"/>
    <mergeCell ref="B43:B53"/>
    <mergeCell ref="C43:F43"/>
    <mergeCell ref="I43:L43"/>
    <mergeCell ref="N43:Q43"/>
    <mergeCell ref="F44:F46"/>
    <mergeCell ref="H44:H51"/>
    <mergeCell ref="L44:L46"/>
    <mergeCell ref="M44:M51"/>
    <mergeCell ref="Q44:Q46"/>
  </mergeCells>
  <conditionalFormatting sqref="I4:I41 P4:Q41">
    <cfRule type="cellIs" priority="1" dxfId="14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showGridLines="0" zoomScale="90" zoomScaleNormal="90" zoomScalePageLayoutView="0" workbookViewId="0" topLeftCell="A1">
      <pane xSplit="5" ySplit="3" topLeftCell="F40" activePane="bottomRight" state="frozen"/>
      <selection pane="topLeft" activeCell="B58" sqref="B58"/>
      <selection pane="topRight" activeCell="B58" sqref="B58"/>
      <selection pane="bottomLeft" activeCell="B58" sqref="B58"/>
      <selection pane="bottomRight" activeCell="P16" sqref="P16"/>
    </sheetView>
  </sheetViews>
  <sheetFormatPr defaultColWidth="9.00390625" defaultRowHeight="12.75"/>
  <cols>
    <col min="1" max="1" width="3.75390625" style="0" customWidth="1"/>
    <col min="2" max="2" width="22.12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4</v>
      </c>
      <c r="K2" s="10" t="s">
        <v>5</v>
      </c>
      <c r="L2" s="51" t="s">
        <v>6</v>
      </c>
      <c r="M2" s="10" t="s">
        <v>25</v>
      </c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48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6.5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6.7</v>
      </c>
      <c r="Q3" s="37">
        <f t="shared" si="0"/>
        <v>6.9</v>
      </c>
      <c r="R3" s="39"/>
    </row>
    <row r="4" spans="1:17" ht="15.75" thickBot="1">
      <c r="A4" s="46">
        <v>1</v>
      </c>
      <c r="B4" s="63" t="s">
        <v>66</v>
      </c>
      <c r="C4" s="47"/>
      <c r="D4" s="2"/>
      <c r="E4" s="2"/>
      <c r="F4" s="2"/>
      <c r="G4" s="2"/>
      <c r="H4" s="2"/>
      <c r="I4">
        <v>11</v>
      </c>
      <c r="J4" s="2"/>
      <c r="K4" s="2"/>
      <c r="L4" s="2"/>
      <c r="M4" s="2"/>
      <c r="N4" s="2"/>
      <c r="O4" s="2"/>
      <c r="P4" s="22">
        <v>11</v>
      </c>
      <c r="Q4" s="24">
        <f aca="true" t="shared" si="1" ref="Q4:Q34">ROUND(AVERAGE(I4,P4),0)</f>
        <v>11</v>
      </c>
    </row>
    <row r="5" spans="1:17" ht="15.75" thickBot="1">
      <c r="A5" s="46">
        <v>2</v>
      </c>
      <c r="B5" s="63" t="s">
        <v>67</v>
      </c>
      <c r="C5" s="47"/>
      <c r="D5" s="2"/>
      <c r="E5" s="2"/>
      <c r="F5" s="2"/>
      <c r="G5" s="2"/>
      <c r="H5" s="2"/>
      <c r="I5">
        <v>3</v>
      </c>
      <c r="J5" s="2"/>
      <c r="K5" s="2"/>
      <c r="L5" s="2"/>
      <c r="M5" s="2"/>
      <c r="N5" s="2"/>
      <c r="O5" s="2"/>
      <c r="P5" s="22">
        <v>4</v>
      </c>
      <c r="Q5" s="24">
        <f t="shared" si="1"/>
        <v>4</v>
      </c>
    </row>
    <row r="6" spans="1:17" ht="15.75" thickBot="1">
      <c r="A6" s="46">
        <v>3</v>
      </c>
      <c r="B6" s="63" t="s">
        <v>68</v>
      </c>
      <c r="C6" s="47"/>
      <c r="D6" s="2"/>
      <c r="E6" s="2"/>
      <c r="F6" s="2"/>
      <c r="G6" s="2"/>
      <c r="H6" s="2"/>
      <c r="I6">
        <v>5</v>
      </c>
      <c r="J6" s="2"/>
      <c r="K6" s="2"/>
      <c r="L6" s="2"/>
      <c r="M6" s="2"/>
      <c r="N6" s="2"/>
      <c r="O6" s="2"/>
      <c r="P6" s="22">
        <v>4</v>
      </c>
      <c r="Q6" s="24">
        <f t="shared" si="1"/>
        <v>5</v>
      </c>
    </row>
    <row r="7" spans="1:17" ht="15.75" thickBot="1">
      <c r="A7" s="46">
        <v>4</v>
      </c>
      <c r="B7" s="63" t="s">
        <v>69</v>
      </c>
      <c r="C7" s="47"/>
      <c r="D7" s="2"/>
      <c r="E7" s="2"/>
      <c r="F7" s="2"/>
      <c r="G7" s="2"/>
      <c r="H7" s="2"/>
      <c r="I7">
        <v>5</v>
      </c>
      <c r="J7" s="2"/>
      <c r="K7" s="2"/>
      <c r="L7" s="2"/>
      <c r="M7" s="2"/>
      <c r="N7" s="2"/>
      <c r="O7" s="2"/>
      <c r="P7" s="22">
        <v>6</v>
      </c>
      <c r="Q7" s="24">
        <f t="shared" si="1"/>
        <v>6</v>
      </c>
    </row>
    <row r="8" spans="1:17" ht="15.75" thickBot="1">
      <c r="A8" s="46">
        <v>5</v>
      </c>
      <c r="B8" s="63" t="s">
        <v>70</v>
      </c>
      <c r="C8" s="47"/>
      <c r="D8" s="2"/>
      <c r="E8" s="2"/>
      <c r="F8" s="2"/>
      <c r="G8" s="2"/>
      <c r="H8" s="2"/>
      <c r="I8">
        <v>8</v>
      </c>
      <c r="J8" s="2"/>
      <c r="K8" s="2"/>
      <c r="L8" s="2"/>
      <c r="M8" s="2"/>
      <c r="N8" s="2"/>
      <c r="O8" s="2"/>
      <c r="P8" s="22">
        <v>8</v>
      </c>
      <c r="Q8" s="24">
        <f t="shared" si="1"/>
        <v>8</v>
      </c>
    </row>
    <row r="9" spans="1:17" ht="15.75" thickBot="1">
      <c r="A9" s="46">
        <v>6</v>
      </c>
      <c r="B9" s="63" t="s">
        <v>71</v>
      </c>
      <c r="C9" s="47"/>
      <c r="D9" s="2"/>
      <c r="E9" s="2"/>
      <c r="F9" s="2"/>
      <c r="G9" s="2"/>
      <c r="H9" s="2"/>
      <c r="I9">
        <v>4</v>
      </c>
      <c r="J9" s="2"/>
      <c r="K9" s="2"/>
      <c r="L9" s="2"/>
      <c r="M9" s="2"/>
      <c r="N9" s="2"/>
      <c r="O9" s="2"/>
      <c r="P9" s="22">
        <v>5</v>
      </c>
      <c r="Q9" s="24">
        <f t="shared" si="1"/>
        <v>5</v>
      </c>
    </row>
    <row r="10" spans="1:17" ht="15.75" thickBot="1">
      <c r="A10" s="46">
        <v>7</v>
      </c>
      <c r="B10" s="63" t="s">
        <v>72</v>
      </c>
      <c r="C10" s="47"/>
      <c r="D10" s="2"/>
      <c r="E10" s="2"/>
      <c r="F10" s="2"/>
      <c r="G10" s="2"/>
      <c r="H10" s="2"/>
      <c r="I10">
        <v>8</v>
      </c>
      <c r="J10" s="2"/>
      <c r="K10" s="2"/>
      <c r="L10" s="2"/>
      <c r="M10" s="2"/>
      <c r="N10" s="2"/>
      <c r="O10" s="2"/>
      <c r="P10" s="22">
        <v>8</v>
      </c>
      <c r="Q10" s="24">
        <f t="shared" si="1"/>
        <v>8</v>
      </c>
    </row>
    <row r="11" spans="1:17" ht="15.75" thickBot="1">
      <c r="A11" s="46">
        <v>8</v>
      </c>
      <c r="B11" s="63" t="s">
        <v>73</v>
      </c>
      <c r="C11" s="47"/>
      <c r="D11" s="2"/>
      <c r="E11" s="2"/>
      <c r="F11" s="2"/>
      <c r="G11" s="2"/>
      <c r="H11" s="2"/>
      <c r="I11">
        <v>5</v>
      </c>
      <c r="J11" s="2"/>
      <c r="K11" s="2"/>
      <c r="L11" s="2"/>
      <c r="M11" s="2"/>
      <c r="N11" s="2"/>
      <c r="O11" s="2"/>
      <c r="P11" s="22">
        <v>5</v>
      </c>
      <c r="Q11" s="24">
        <f t="shared" si="1"/>
        <v>5</v>
      </c>
    </row>
    <row r="12" spans="1:17" ht="15.75" thickBot="1">
      <c r="A12" s="46">
        <v>9</v>
      </c>
      <c r="B12" s="63" t="s">
        <v>74</v>
      </c>
      <c r="C12" s="47"/>
      <c r="D12" s="2"/>
      <c r="E12" s="2"/>
      <c r="F12" s="2"/>
      <c r="G12" s="2"/>
      <c r="H12" s="2"/>
      <c r="I12">
        <v>8</v>
      </c>
      <c r="J12" s="2"/>
      <c r="K12" s="2"/>
      <c r="L12" s="2"/>
      <c r="M12" s="2"/>
      <c r="N12" s="2"/>
      <c r="O12" s="2"/>
      <c r="P12" s="22">
        <v>9</v>
      </c>
      <c r="Q12" s="24">
        <f t="shared" si="1"/>
        <v>9</v>
      </c>
    </row>
    <row r="13" spans="1:17" ht="15.75" thickBot="1">
      <c r="A13" s="46">
        <v>10</v>
      </c>
      <c r="B13" s="63" t="s">
        <v>75</v>
      </c>
      <c r="C13" s="47"/>
      <c r="D13" s="2"/>
      <c r="E13" s="2"/>
      <c r="F13" s="2"/>
      <c r="G13" s="2"/>
      <c r="H13" s="2"/>
      <c r="I13">
        <v>6</v>
      </c>
      <c r="J13" s="2"/>
      <c r="K13" s="2"/>
      <c r="L13" s="2"/>
      <c r="M13" s="2"/>
      <c r="N13" s="2"/>
      <c r="O13" s="2"/>
      <c r="P13" s="22">
        <v>6</v>
      </c>
      <c r="Q13" s="24">
        <f t="shared" si="1"/>
        <v>6</v>
      </c>
    </row>
    <row r="14" spans="1:17" ht="15.75" thickBot="1">
      <c r="A14" s="46">
        <v>11</v>
      </c>
      <c r="B14" s="63" t="s">
        <v>76</v>
      </c>
      <c r="C14" s="47"/>
      <c r="D14" s="2"/>
      <c r="E14" s="2"/>
      <c r="F14" s="2"/>
      <c r="G14" s="2"/>
      <c r="H14" s="2"/>
      <c r="I14">
        <v>7</v>
      </c>
      <c r="J14" s="2"/>
      <c r="K14" s="2"/>
      <c r="L14" s="2"/>
      <c r="M14" s="2"/>
      <c r="N14" s="2"/>
      <c r="O14" s="2"/>
      <c r="P14" s="22">
        <v>7</v>
      </c>
      <c r="Q14" s="24">
        <f t="shared" si="1"/>
        <v>7</v>
      </c>
    </row>
    <row r="15" spans="1:17" ht="15.75" thickBot="1">
      <c r="A15" s="46">
        <v>12</v>
      </c>
      <c r="B15" s="63" t="s">
        <v>77</v>
      </c>
      <c r="C15" s="47"/>
      <c r="D15" s="2"/>
      <c r="E15" s="2"/>
      <c r="F15" s="2"/>
      <c r="G15" s="2"/>
      <c r="H15" s="2"/>
      <c r="I15">
        <v>2</v>
      </c>
      <c r="J15" s="2"/>
      <c r="K15" s="2"/>
      <c r="L15" s="2"/>
      <c r="M15" s="2"/>
      <c r="N15" s="2"/>
      <c r="O15" s="2"/>
      <c r="P15" s="22">
        <v>3</v>
      </c>
      <c r="Q15" s="24">
        <f t="shared" si="1"/>
        <v>3</v>
      </c>
    </row>
    <row r="16" spans="1:17" ht="15.75" thickBot="1">
      <c r="A16" s="46">
        <v>13</v>
      </c>
      <c r="B16" s="63" t="s">
        <v>78</v>
      </c>
      <c r="C16" s="47"/>
      <c r="D16" s="2"/>
      <c r="E16" s="2"/>
      <c r="F16" s="2"/>
      <c r="G16" s="2"/>
      <c r="H16" s="2"/>
      <c r="I16">
        <v>7</v>
      </c>
      <c r="J16" s="2"/>
      <c r="K16" s="2"/>
      <c r="L16" s="2"/>
      <c r="M16" s="2"/>
      <c r="N16" s="2"/>
      <c r="O16" s="2"/>
      <c r="P16" s="22">
        <v>7</v>
      </c>
      <c r="Q16" s="24">
        <f t="shared" si="1"/>
        <v>7</v>
      </c>
    </row>
    <row r="17" spans="1:17" ht="15.75" thickBot="1">
      <c r="A17" s="46">
        <v>14</v>
      </c>
      <c r="B17" s="63" t="s">
        <v>79</v>
      </c>
      <c r="C17" s="47"/>
      <c r="D17" s="2"/>
      <c r="E17" s="2"/>
      <c r="F17" s="2"/>
      <c r="G17" s="2"/>
      <c r="H17" s="2"/>
      <c r="I17">
        <v>5</v>
      </c>
      <c r="J17" s="2"/>
      <c r="K17" s="2"/>
      <c r="L17" s="2"/>
      <c r="M17" s="2"/>
      <c r="N17" s="2"/>
      <c r="O17" s="2"/>
      <c r="P17" s="22">
        <v>6</v>
      </c>
      <c r="Q17" s="24">
        <f t="shared" si="1"/>
        <v>6</v>
      </c>
    </row>
    <row r="18" spans="1:17" ht="15.75" thickBot="1">
      <c r="A18" s="46">
        <v>15</v>
      </c>
      <c r="B18" s="63" t="s">
        <v>80</v>
      </c>
      <c r="C18" s="47"/>
      <c r="D18" s="2"/>
      <c r="E18" s="2"/>
      <c r="F18" s="2"/>
      <c r="G18" s="2"/>
      <c r="H18" s="2"/>
      <c r="I18">
        <v>8</v>
      </c>
      <c r="J18" s="2"/>
      <c r="K18" s="2"/>
      <c r="L18" s="2"/>
      <c r="M18" s="2"/>
      <c r="N18" s="2"/>
      <c r="O18" s="2"/>
      <c r="P18" s="22">
        <v>8</v>
      </c>
      <c r="Q18" s="24">
        <f t="shared" si="1"/>
        <v>8</v>
      </c>
    </row>
    <row r="19" spans="1:17" ht="15.75" thickBot="1">
      <c r="A19" s="46">
        <v>16</v>
      </c>
      <c r="B19" s="63" t="s">
        <v>81</v>
      </c>
      <c r="C19" s="47"/>
      <c r="D19" s="2"/>
      <c r="E19" s="2"/>
      <c r="F19" s="2"/>
      <c r="G19" s="2"/>
      <c r="H19" s="2"/>
      <c r="I19">
        <v>8</v>
      </c>
      <c r="J19" s="2"/>
      <c r="K19" s="2"/>
      <c r="L19" s="2"/>
      <c r="M19" s="2"/>
      <c r="N19" s="2"/>
      <c r="O19" s="2"/>
      <c r="P19" s="22">
        <v>8</v>
      </c>
      <c r="Q19" s="24">
        <f t="shared" si="1"/>
        <v>8</v>
      </c>
    </row>
    <row r="20" spans="1:17" ht="15.75" thickBot="1">
      <c r="A20" s="46">
        <v>17</v>
      </c>
      <c r="B20" s="63" t="s">
        <v>82</v>
      </c>
      <c r="C20" s="47"/>
      <c r="D20" s="2"/>
      <c r="E20" s="2"/>
      <c r="F20" s="2"/>
      <c r="G20" s="2"/>
      <c r="H20" s="2"/>
      <c r="I20">
        <v>10</v>
      </c>
      <c r="J20" s="2"/>
      <c r="K20" s="2"/>
      <c r="L20" s="2"/>
      <c r="M20" s="2"/>
      <c r="N20" s="2"/>
      <c r="O20" s="2"/>
      <c r="P20" s="22">
        <v>10</v>
      </c>
      <c r="Q20" s="24">
        <f t="shared" si="1"/>
        <v>10</v>
      </c>
    </row>
    <row r="21" spans="1:17" ht="15.75" thickBot="1">
      <c r="A21" s="46">
        <v>18</v>
      </c>
      <c r="B21" s="63" t="s">
        <v>83</v>
      </c>
      <c r="C21" s="47"/>
      <c r="D21" s="2"/>
      <c r="E21" s="2"/>
      <c r="F21" s="2"/>
      <c r="G21" s="2"/>
      <c r="H21" s="2"/>
      <c r="I21">
        <v>5</v>
      </c>
      <c r="J21" s="2"/>
      <c r="K21" s="2"/>
      <c r="L21" s="2"/>
      <c r="M21" s="2"/>
      <c r="N21" s="2"/>
      <c r="O21" s="2"/>
      <c r="P21" s="22">
        <v>6</v>
      </c>
      <c r="Q21" s="24">
        <f t="shared" si="1"/>
        <v>6</v>
      </c>
    </row>
    <row r="22" spans="1:17" ht="15.75" thickBot="1">
      <c r="A22" s="46">
        <v>19</v>
      </c>
      <c r="B22" s="63" t="s">
        <v>84</v>
      </c>
      <c r="C22" s="47"/>
      <c r="D22" s="2"/>
      <c r="E22" s="2"/>
      <c r="F22" s="2"/>
      <c r="G22" s="2"/>
      <c r="H22" s="2"/>
      <c r="I22">
        <v>5</v>
      </c>
      <c r="J22" s="2"/>
      <c r="K22" s="2"/>
      <c r="L22" s="2"/>
      <c r="M22" s="2"/>
      <c r="N22" s="2"/>
      <c r="O22" s="2"/>
      <c r="P22" s="22">
        <v>4</v>
      </c>
      <c r="Q22" s="24">
        <f t="shared" si="1"/>
        <v>5</v>
      </c>
    </row>
    <row r="23" spans="1:17" ht="15.75" thickBot="1">
      <c r="A23" s="46">
        <v>20</v>
      </c>
      <c r="B23" s="63" t="s">
        <v>85</v>
      </c>
      <c r="C23" s="47"/>
      <c r="D23" s="2"/>
      <c r="E23" s="2"/>
      <c r="F23" s="2"/>
      <c r="G23" s="2"/>
      <c r="H23" s="2"/>
      <c r="I23">
        <v>6</v>
      </c>
      <c r="J23" s="2"/>
      <c r="K23" s="2"/>
      <c r="L23" s="2"/>
      <c r="M23" s="2"/>
      <c r="N23" s="2"/>
      <c r="O23" s="2"/>
      <c r="P23" s="22">
        <v>7</v>
      </c>
      <c r="Q23" s="24">
        <f t="shared" si="1"/>
        <v>7</v>
      </c>
    </row>
    <row r="24" spans="1:17" ht="15.75" thickBot="1">
      <c r="A24" s="46">
        <v>21</v>
      </c>
      <c r="B24" s="63" t="s">
        <v>86</v>
      </c>
      <c r="C24" s="47"/>
      <c r="D24" s="2"/>
      <c r="E24" s="2"/>
      <c r="F24" s="2"/>
      <c r="G24" s="2"/>
      <c r="H24" s="2"/>
      <c r="I24">
        <v>4</v>
      </c>
      <c r="J24" s="2"/>
      <c r="K24" s="2"/>
      <c r="L24" s="2"/>
      <c r="M24" s="2"/>
      <c r="N24" s="2"/>
      <c r="O24" s="2"/>
      <c r="P24" s="22">
        <v>5</v>
      </c>
      <c r="Q24" s="24">
        <f t="shared" si="1"/>
        <v>5</v>
      </c>
    </row>
    <row r="25" spans="1:17" ht="15.75" thickBot="1">
      <c r="A25" s="46">
        <v>22</v>
      </c>
      <c r="B25" s="63" t="s">
        <v>87</v>
      </c>
      <c r="C25" s="47"/>
      <c r="D25" s="2"/>
      <c r="E25" s="2"/>
      <c r="F25" s="2"/>
      <c r="G25" s="2"/>
      <c r="H25" s="2"/>
      <c r="I25">
        <v>4</v>
      </c>
      <c r="J25" s="2"/>
      <c r="K25" s="2"/>
      <c r="L25" s="2"/>
      <c r="M25" s="2"/>
      <c r="N25" s="2"/>
      <c r="O25" s="2"/>
      <c r="P25" s="22">
        <v>5</v>
      </c>
      <c r="Q25" s="24">
        <f t="shared" si="1"/>
        <v>5</v>
      </c>
    </row>
    <row r="26" spans="1:17" ht="15.75" thickBot="1">
      <c r="A26" s="46">
        <v>23</v>
      </c>
      <c r="B26" s="63" t="s">
        <v>88</v>
      </c>
      <c r="C26" s="47"/>
      <c r="D26" s="2"/>
      <c r="E26" s="2"/>
      <c r="F26" s="2"/>
      <c r="G26" s="2"/>
      <c r="H26" s="2"/>
      <c r="I26">
        <v>4</v>
      </c>
      <c r="J26" s="2"/>
      <c r="K26" s="2"/>
      <c r="L26" s="2"/>
      <c r="M26" s="2"/>
      <c r="N26" s="2"/>
      <c r="O26" s="2"/>
      <c r="P26" s="22">
        <v>3</v>
      </c>
      <c r="Q26" s="24">
        <f t="shared" si="1"/>
        <v>4</v>
      </c>
    </row>
    <row r="27" spans="1:17" ht="15.75" thickBot="1">
      <c r="A27" s="46">
        <v>24</v>
      </c>
      <c r="B27" s="63" t="s">
        <v>89</v>
      </c>
      <c r="C27" s="47"/>
      <c r="D27" s="2"/>
      <c r="E27" s="2"/>
      <c r="F27" s="2"/>
      <c r="G27" s="2"/>
      <c r="H27" s="2"/>
      <c r="I27">
        <v>7</v>
      </c>
      <c r="J27" s="2"/>
      <c r="K27" s="2"/>
      <c r="L27" s="2"/>
      <c r="M27" s="2"/>
      <c r="N27" s="2"/>
      <c r="O27" s="2"/>
      <c r="P27" s="22">
        <v>7</v>
      </c>
      <c r="Q27" s="24">
        <f t="shared" si="1"/>
        <v>7</v>
      </c>
    </row>
    <row r="28" spans="1:17" ht="15.75" thickBot="1">
      <c r="A28" s="46">
        <v>25</v>
      </c>
      <c r="B28" s="63" t="s">
        <v>90</v>
      </c>
      <c r="C28" s="47"/>
      <c r="D28" s="2"/>
      <c r="E28" s="2"/>
      <c r="F28" s="2"/>
      <c r="G28" s="2"/>
      <c r="H28" s="2"/>
      <c r="I28">
        <v>8</v>
      </c>
      <c r="J28" s="2"/>
      <c r="K28" s="2"/>
      <c r="L28" s="2"/>
      <c r="M28" s="2"/>
      <c r="N28" s="2"/>
      <c r="O28" s="2"/>
      <c r="P28" s="22">
        <v>8</v>
      </c>
      <c r="Q28" s="24">
        <f t="shared" si="1"/>
        <v>8</v>
      </c>
    </row>
    <row r="29" spans="1:17" ht="15.75" thickBot="1">
      <c r="A29" s="46">
        <v>26</v>
      </c>
      <c r="B29" s="63" t="s">
        <v>91</v>
      </c>
      <c r="C29" s="47"/>
      <c r="D29" s="2"/>
      <c r="E29" s="2"/>
      <c r="F29" s="2"/>
      <c r="G29" s="2"/>
      <c r="H29" s="2"/>
      <c r="I29">
        <v>9</v>
      </c>
      <c r="J29" s="2"/>
      <c r="K29" s="2"/>
      <c r="L29" s="2"/>
      <c r="M29" s="2"/>
      <c r="N29" s="2"/>
      <c r="O29" s="2"/>
      <c r="P29" s="22">
        <v>10</v>
      </c>
      <c r="Q29" s="24">
        <f t="shared" si="1"/>
        <v>10</v>
      </c>
    </row>
    <row r="30" spans="1:17" ht="15.75" thickBot="1">
      <c r="A30" s="46">
        <v>27</v>
      </c>
      <c r="B30" s="63" t="s">
        <v>92</v>
      </c>
      <c r="C30" s="47"/>
      <c r="D30" s="2"/>
      <c r="E30" s="2"/>
      <c r="F30" s="2"/>
      <c r="G30" s="2"/>
      <c r="H30" s="2"/>
      <c r="I30">
        <v>10</v>
      </c>
      <c r="J30" s="2"/>
      <c r="K30" s="2"/>
      <c r="L30" s="2"/>
      <c r="M30" s="2"/>
      <c r="N30" s="2"/>
      <c r="O30" s="2"/>
      <c r="P30" s="22">
        <v>8</v>
      </c>
      <c r="Q30" s="24">
        <f t="shared" si="1"/>
        <v>9</v>
      </c>
    </row>
    <row r="31" spans="1:17" ht="15.75" thickBot="1">
      <c r="A31" s="46">
        <v>28</v>
      </c>
      <c r="B31" s="63" t="s">
        <v>93</v>
      </c>
      <c r="C31" s="47"/>
      <c r="D31" s="2"/>
      <c r="E31" s="2"/>
      <c r="F31" s="2"/>
      <c r="G31" s="2"/>
      <c r="H31" s="2"/>
      <c r="I31">
        <v>12</v>
      </c>
      <c r="J31" s="2"/>
      <c r="K31" s="2"/>
      <c r="L31" s="2"/>
      <c r="M31" s="2"/>
      <c r="N31" s="2"/>
      <c r="O31" s="2"/>
      <c r="P31" s="22">
        <v>11</v>
      </c>
      <c r="Q31" s="24">
        <f t="shared" si="1"/>
        <v>12</v>
      </c>
    </row>
    <row r="32" spans="1:17" ht="15.75" thickBot="1">
      <c r="A32" s="2">
        <v>29</v>
      </c>
      <c r="B32" s="63" t="s">
        <v>94</v>
      </c>
      <c r="C32" s="47"/>
      <c r="D32" s="2"/>
      <c r="E32" s="2"/>
      <c r="F32" s="2"/>
      <c r="G32" s="2"/>
      <c r="H32" s="2"/>
      <c r="I32">
        <v>5</v>
      </c>
      <c r="J32" s="2"/>
      <c r="K32" s="2"/>
      <c r="L32" s="2"/>
      <c r="M32" s="2"/>
      <c r="N32" s="2"/>
      <c r="O32" s="2"/>
      <c r="P32" s="22">
        <v>7</v>
      </c>
      <c r="Q32" s="24">
        <f t="shared" si="1"/>
        <v>6</v>
      </c>
    </row>
    <row r="33" spans="1:17" ht="15.75" thickBot="1">
      <c r="A33" s="2">
        <v>30</v>
      </c>
      <c r="B33" s="63" t="s">
        <v>95</v>
      </c>
      <c r="C33" s="47"/>
      <c r="D33" s="2"/>
      <c r="E33" s="2"/>
      <c r="F33" s="2"/>
      <c r="G33" s="2"/>
      <c r="H33" s="2"/>
      <c r="I33">
        <v>6</v>
      </c>
      <c r="J33" s="2"/>
      <c r="K33" s="2"/>
      <c r="L33" s="2"/>
      <c r="M33" s="2"/>
      <c r="N33" s="2"/>
      <c r="O33" s="2"/>
      <c r="P33" s="22">
        <v>4</v>
      </c>
      <c r="Q33" s="24">
        <f t="shared" si="1"/>
        <v>5</v>
      </c>
    </row>
    <row r="34" spans="1:17" ht="15.75" thickBot="1">
      <c r="A34" s="2">
        <v>31</v>
      </c>
      <c r="B34" s="63" t="s">
        <v>96</v>
      </c>
      <c r="C34" s="47"/>
      <c r="D34" s="2"/>
      <c r="E34" s="2"/>
      <c r="F34" s="2"/>
      <c r="G34" s="2"/>
      <c r="H34" s="2"/>
      <c r="I34">
        <v>7</v>
      </c>
      <c r="J34" s="2"/>
      <c r="K34" s="2"/>
      <c r="L34" s="2"/>
      <c r="M34" s="2"/>
      <c r="N34" s="2"/>
      <c r="O34" s="2"/>
      <c r="P34" s="22">
        <v>8</v>
      </c>
      <c r="Q34" s="24">
        <f t="shared" si="1"/>
        <v>8</v>
      </c>
    </row>
    <row r="35" spans="1:17" ht="16.5" thickBot="1">
      <c r="A35" s="2">
        <v>32</v>
      </c>
      <c r="B35" s="52"/>
      <c r="C35" s="47"/>
      <c r="D35" s="2"/>
      <c r="E35" s="2"/>
      <c r="F35" s="2"/>
      <c r="G35" s="2"/>
      <c r="H35" s="2"/>
      <c r="J35" s="2"/>
      <c r="K35" s="2"/>
      <c r="L35" s="2"/>
      <c r="M35" s="2"/>
      <c r="N35" s="2"/>
      <c r="O35" s="2"/>
      <c r="P35" s="22"/>
      <c r="Q35" s="24"/>
    </row>
    <row r="36" spans="1:17" ht="15.75">
      <c r="A36" s="2"/>
      <c r="B36" s="65"/>
      <c r="C36" s="47"/>
      <c r="D36" s="2"/>
      <c r="E36" s="2"/>
      <c r="F36" s="2"/>
      <c r="G36" s="2"/>
      <c r="H36" s="2"/>
      <c r="J36" s="2"/>
      <c r="K36" s="2"/>
      <c r="L36" s="2"/>
      <c r="M36" s="2"/>
      <c r="N36" s="2"/>
      <c r="O36" s="2"/>
      <c r="P36" s="22"/>
      <c r="Q36" s="24"/>
    </row>
    <row r="37" spans="1:17" ht="15.75">
      <c r="A37" s="2"/>
      <c r="B37" s="65"/>
      <c r="C37" s="47"/>
      <c r="D37" s="2"/>
      <c r="E37" s="2"/>
      <c r="F37" s="2"/>
      <c r="G37" s="2"/>
      <c r="H37" s="2"/>
      <c r="J37" s="2"/>
      <c r="K37" s="2"/>
      <c r="L37" s="2"/>
      <c r="M37" s="2"/>
      <c r="N37" s="2"/>
      <c r="O37" s="2"/>
      <c r="P37" s="22"/>
      <c r="Q37" s="24"/>
    </row>
    <row r="38" spans="1:17" ht="15.75">
      <c r="A38" s="2"/>
      <c r="B38" s="65"/>
      <c r="C38" s="47"/>
      <c r="D38" s="2"/>
      <c r="E38" s="2"/>
      <c r="F38" s="2"/>
      <c r="G38" s="2"/>
      <c r="H38" s="2"/>
      <c r="J38" s="2"/>
      <c r="K38" s="2"/>
      <c r="L38" s="2"/>
      <c r="M38" s="2"/>
      <c r="N38" s="2"/>
      <c r="O38" s="2"/>
      <c r="P38" s="22"/>
      <c r="Q38" s="24"/>
    </row>
    <row r="39" spans="1:17" ht="15.75">
      <c r="A39" s="2"/>
      <c r="B39" s="65"/>
      <c r="C39" s="47"/>
      <c r="D39" s="2"/>
      <c r="E39" s="2"/>
      <c r="F39" s="2"/>
      <c r="G39" s="2"/>
      <c r="H39" s="2"/>
      <c r="J39" s="2"/>
      <c r="K39" s="2"/>
      <c r="L39" s="2"/>
      <c r="M39" s="2"/>
      <c r="N39" s="2"/>
      <c r="O39" s="2"/>
      <c r="P39" s="22"/>
      <c r="Q39" s="24"/>
    </row>
    <row r="40" spans="1:17" ht="15.75">
      <c r="A40" s="2"/>
      <c r="B40" s="65"/>
      <c r="C40" s="47"/>
      <c r="D40" s="2"/>
      <c r="E40" s="2"/>
      <c r="F40" s="2"/>
      <c r="G40" s="2"/>
      <c r="H40" s="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49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31</v>
      </c>
      <c r="B45" s="115"/>
      <c r="C45" s="1">
        <f>SUMIF(I4:I42,"=1",I4:I42)/1</f>
        <v>0</v>
      </c>
      <c r="D45" s="1">
        <f>SUMIF(I4:I42,"=2",I4:I42)/2</f>
        <v>1</v>
      </c>
      <c r="E45" s="1">
        <f>SUMIF(I4:I42,"=3",I4:I42)/3</f>
        <v>1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2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1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4</v>
      </c>
      <c r="D47" s="1">
        <f>SUMIF(I4:I42,"=5",I4:I42)/5</f>
        <v>7</v>
      </c>
      <c r="E47" s="1">
        <f>SUMIF(I4:I42,"=6",I4:I42)/6</f>
        <v>3</v>
      </c>
      <c r="F47" s="40" t="s">
        <v>12</v>
      </c>
      <c r="G47" s="8"/>
      <c r="H47" s="120"/>
      <c r="I47" s="1">
        <f>SUMIF(P4:P42,"=4",P4:P42)/4</f>
        <v>4</v>
      </c>
      <c r="J47" s="1">
        <f>SUMIF(P4:P42,"=5",P4:P42)/5</f>
        <v>4</v>
      </c>
      <c r="K47" s="1">
        <f>SUMIF(P4:P42,"=6",P4:P42)/6</f>
        <v>4</v>
      </c>
      <c r="L47" s="40" t="s">
        <v>12</v>
      </c>
      <c r="M47" s="122"/>
      <c r="N47" s="1">
        <f>SUMIF(Q4:Q42,"=4",Q4:Q42)/4</f>
        <v>2</v>
      </c>
      <c r="O47" s="1">
        <f>SUMIF(Q4:Q42,"=5",Q4:Q42)/5</f>
        <v>7</v>
      </c>
      <c r="P47" s="1">
        <f>SUMIF(Q4:Q42,"=6",Q4:Q42)/6</f>
        <v>5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49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55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52</v>
      </c>
    </row>
    <row r="49" spans="1:17" ht="12.75">
      <c r="A49" s="107"/>
      <c r="B49" s="115"/>
      <c r="C49" s="1">
        <f>SUMIF(I4:I42,"=7",I4:I42)/7</f>
        <v>4</v>
      </c>
      <c r="D49" s="1">
        <f>SUMIF(I4:I42,"=8",I4:I42)/8</f>
        <v>6</v>
      </c>
      <c r="E49" s="1">
        <f>SUMIF(I4:I42,"=9",I4:I42)/9</f>
        <v>1</v>
      </c>
      <c r="F49" s="4"/>
      <c r="G49" s="4"/>
      <c r="H49" s="120"/>
      <c r="I49" s="1">
        <f>SUMIF(P4:P42,"=7",P4:P42)/7</f>
        <v>5</v>
      </c>
      <c r="J49" s="1">
        <f>SUMIF(P4:P42,"=8",P4:P42)/8</f>
        <v>7</v>
      </c>
      <c r="K49" s="1">
        <f>SUMIF(P4:P42,"=9",P4:P42)/9</f>
        <v>1</v>
      </c>
      <c r="L49" s="12"/>
      <c r="M49" s="121"/>
      <c r="N49" s="1">
        <f>SUMIF(Q4:Q42,"=7",Q4:Q42)/7</f>
        <v>4</v>
      </c>
      <c r="O49" s="1">
        <f>SUMIF(Q4:Q42,"=8",Q4:Q42)/8</f>
        <v>6</v>
      </c>
      <c r="P49" s="1">
        <f>SUMIF(Q4:Q42,"=9",Q4:Q42)/9</f>
        <v>2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2</v>
      </c>
      <c r="D51" s="5">
        <f>SUMIF(I4:I42,"=11",I4:I42)/11</f>
        <v>1</v>
      </c>
      <c r="E51" s="5">
        <f>SUMIF(I4:I42,"=12",I4:I42)/12</f>
        <v>1</v>
      </c>
      <c r="F51" s="109"/>
      <c r="G51" s="11"/>
      <c r="H51" s="120"/>
      <c r="I51" s="5">
        <f>SUMIF(P4:P42,"=10",P4:P42)/10</f>
        <v>2</v>
      </c>
      <c r="J51" s="5">
        <f>SUMIF(P4:P42,"=11",P4:P42)/11</f>
        <v>2</v>
      </c>
      <c r="K51" s="1">
        <f>SUMIF(P4:P42,"=12",P4:P42)/12</f>
        <v>0</v>
      </c>
      <c r="L51" s="12"/>
      <c r="M51" s="121"/>
      <c r="N51" s="5">
        <f>SUMIF(Q4:Q42,"=10",Q4:Q42)/10</f>
        <v>2</v>
      </c>
      <c r="O51" s="5">
        <f>SUMIF(Q4:Q42,"=11",Q4:Q42)/11</f>
        <v>1</v>
      </c>
      <c r="P51" s="5">
        <f>SUMIF(Q4:Q42,"=12",Q4:Q42)/12</f>
        <v>1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2</v>
      </c>
      <c r="D53" s="27">
        <f>SUM(C47:E47)</f>
        <v>14</v>
      </c>
      <c r="E53" s="27">
        <f>SUM(C49:E49)</f>
        <v>11</v>
      </c>
      <c r="F53" s="28">
        <f>SUM(C51:E51)</f>
        <v>4</v>
      </c>
      <c r="G53" s="29"/>
      <c r="H53" s="30"/>
      <c r="I53" s="25">
        <f>SUM(I45:K45)</f>
        <v>2</v>
      </c>
      <c r="J53" s="27">
        <f>SUM(I47:K47)</f>
        <v>12</v>
      </c>
      <c r="K53" s="27">
        <f>SUM(I49:K49)</f>
        <v>13</v>
      </c>
      <c r="L53" s="28">
        <f>SUM(I51:K51)</f>
        <v>4</v>
      </c>
      <c r="M53" s="30"/>
      <c r="N53" s="25">
        <f>SUM(N45:P45)</f>
        <v>1</v>
      </c>
      <c r="O53" s="27">
        <f>SUM(N47:P47)</f>
        <v>14</v>
      </c>
      <c r="P53" s="27">
        <f>SUM(N49:P49)</f>
        <v>12</v>
      </c>
      <c r="Q53" s="27">
        <f>SUM(N51:P51)</f>
        <v>4</v>
      </c>
      <c r="R53" s="31"/>
    </row>
  </sheetData>
  <sheetProtection/>
  <mergeCells count="13">
    <mergeCell ref="L44:L46"/>
    <mergeCell ref="F44:F46"/>
    <mergeCell ref="F50:F51"/>
    <mergeCell ref="C43:F43"/>
    <mergeCell ref="I43:L43"/>
    <mergeCell ref="B43:B53"/>
    <mergeCell ref="A46:A53"/>
    <mergeCell ref="N43:Q43"/>
    <mergeCell ref="A1:Q1"/>
    <mergeCell ref="H44:H51"/>
    <mergeCell ref="M44:M51"/>
    <mergeCell ref="Q44:Q46"/>
    <mergeCell ref="Q50:Q51"/>
  </mergeCells>
  <conditionalFormatting sqref="I4:I41 P4:Q41">
    <cfRule type="cellIs" priority="1" dxfId="14" operator="lessThan" stopIfTrue="1">
      <formula>4</formula>
    </cfRule>
  </conditionalFormatting>
  <printOptions/>
  <pageMargins left="0.33" right="0.21" top="0.68" bottom="0.54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1:R53"/>
  <sheetViews>
    <sheetView zoomScalePageLayoutView="0" workbookViewId="0" topLeftCell="A34">
      <selection activeCell="I25" sqref="I25"/>
    </sheetView>
  </sheetViews>
  <sheetFormatPr defaultColWidth="9.00390625" defaultRowHeight="12.75"/>
  <cols>
    <col min="1" max="1" width="3.75390625" style="0" customWidth="1"/>
    <col min="2" max="2" width="22.375" style="0" customWidth="1"/>
    <col min="3" max="3" width="4.25390625" style="0" customWidth="1"/>
    <col min="4" max="4" width="4.875" style="0" customWidth="1"/>
    <col min="5" max="5" width="4.375" style="0" customWidth="1"/>
    <col min="6" max="6" width="5.875" style="0" customWidth="1"/>
    <col min="7" max="7" width="4.375" style="0" customWidth="1"/>
    <col min="8" max="8" width="4.125" style="0" customWidth="1"/>
    <col min="9" max="9" width="4.875" style="0" customWidth="1"/>
    <col min="10" max="11" width="4.125" style="0" customWidth="1"/>
    <col min="12" max="12" width="6.125" style="0" customWidth="1"/>
    <col min="13" max="13" width="4.125" style="0" customWidth="1"/>
    <col min="14" max="14" width="4.875" style="0" customWidth="1"/>
    <col min="15" max="15" width="5.00390625" style="0" customWidth="1"/>
    <col min="16" max="16" width="5.125" style="0" customWidth="1"/>
    <col min="17" max="17" width="6.00390625" style="0" customWidth="1"/>
  </cols>
  <sheetData>
    <row r="1" spans="1:18" ht="18" customHeight="1">
      <c r="A1" s="110" t="s">
        <v>32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2"/>
      <c r="R1" s="39"/>
    </row>
    <row r="2" spans="1:18" ht="75.75" customHeight="1">
      <c r="A2" s="15" t="s">
        <v>13</v>
      </c>
      <c r="B2" s="16" t="s">
        <v>0</v>
      </c>
      <c r="C2" s="10"/>
      <c r="D2" s="10"/>
      <c r="E2" s="10"/>
      <c r="F2" s="10"/>
      <c r="G2" s="10"/>
      <c r="H2" s="10"/>
      <c r="I2" s="21" t="s">
        <v>9</v>
      </c>
      <c r="J2" s="10" t="s">
        <v>4</v>
      </c>
      <c r="K2" s="10" t="s">
        <v>5</v>
      </c>
      <c r="L2" s="51" t="s">
        <v>6</v>
      </c>
      <c r="M2" s="10" t="s">
        <v>25</v>
      </c>
      <c r="N2" s="10"/>
      <c r="O2" s="10"/>
      <c r="P2" s="21" t="s">
        <v>7</v>
      </c>
      <c r="Q2" s="23" t="s">
        <v>8</v>
      </c>
      <c r="R2" s="39"/>
    </row>
    <row r="3" spans="1:18" ht="15.75" customHeight="1" thickBot="1">
      <c r="A3" s="35"/>
      <c r="B3" s="36" t="s">
        <v>10</v>
      </c>
      <c r="C3" s="37" t="e">
        <f aca="true" t="shared" si="0" ref="C3:Q3">ROUND(AVERAGE(C4:C41),1)</f>
        <v>#DIV/0!</v>
      </c>
      <c r="D3" s="37" t="e">
        <f t="shared" si="0"/>
        <v>#DIV/0!</v>
      </c>
      <c r="E3" s="37" t="e">
        <f t="shared" si="0"/>
        <v>#DIV/0!</v>
      </c>
      <c r="F3" s="37" t="e">
        <f t="shared" si="0"/>
        <v>#DIV/0!</v>
      </c>
      <c r="G3" s="37" t="e">
        <f t="shared" si="0"/>
        <v>#DIV/0!</v>
      </c>
      <c r="H3" s="37" t="e">
        <f t="shared" si="0"/>
        <v>#DIV/0!</v>
      </c>
      <c r="I3" s="37">
        <f t="shared" si="0"/>
        <v>5.4</v>
      </c>
      <c r="J3" s="37" t="e">
        <f t="shared" si="0"/>
        <v>#DIV/0!</v>
      </c>
      <c r="K3" s="37" t="e">
        <f t="shared" si="0"/>
        <v>#DIV/0!</v>
      </c>
      <c r="L3" s="37" t="e">
        <f t="shared" si="0"/>
        <v>#DIV/0!</v>
      </c>
      <c r="M3" s="37" t="e">
        <f t="shared" si="0"/>
        <v>#DIV/0!</v>
      </c>
      <c r="N3" s="37" t="e">
        <f t="shared" si="0"/>
        <v>#DIV/0!</v>
      </c>
      <c r="O3" s="37" t="e">
        <f t="shared" si="0"/>
        <v>#DIV/0!</v>
      </c>
      <c r="P3" s="37">
        <f t="shared" si="0"/>
        <v>5.2</v>
      </c>
      <c r="Q3" s="37">
        <f t="shared" si="0"/>
        <v>5.5</v>
      </c>
      <c r="R3" s="39"/>
    </row>
    <row r="4" spans="1:17" ht="15.75" thickBot="1">
      <c r="A4" s="2">
        <v>1</v>
      </c>
      <c r="B4" s="63" t="s">
        <v>66</v>
      </c>
      <c r="C4" s="2"/>
      <c r="D4" s="2"/>
      <c r="E4" s="2"/>
      <c r="F4" s="2"/>
      <c r="G4" s="2"/>
      <c r="H4" s="2"/>
      <c r="I4">
        <v>4</v>
      </c>
      <c r="J4" s="2"/>
      <c r="K4" s="2"/>
      <c r="L4" s="2"/>
      <c r="M4" s="2"/>
      <c r="N4" s="2"/>
      <c r="O4" s="2"/>
      <c r="P4" s="22">
        <v>4</v>
      </c>
      <c r="Q4" s="24">
        <f aca="true" t="shared" si="1" ref="Q4:Q30">ROUND(AVERAGE(I4,P4),0)</f>
        <v>4</v>
      </c>
    </row>
    <row r="5" spans="1:17" ht="15.75" thickBot="1">
      <c r="A5" s="2">
        <v>2</v>
      </c>
      <c r="B5" s="63" t="s">
        <v>67</v>
      </c>
      <c r="C5" s="2"/>
      <c r="D5" s="2"/>
      <c r="E5" s="2"/>
      <c r="F5" s="2"/>
      <c r="G5" s="2"/>
      <c r="H5" s="2"/>
      <c r="I5">
        <v>7</v>
      </c>
      <c r="J5" s="2"/>
      <c r="K5" s="2"/>
      <c r="L5" s="2"/>
      <c r="M5" s="2"/>
      <c r="N5" s="2"/>
      <c r="O5" s="2"/>
      <c r="P5" s="22">
        <v>7</v>
      </c>
      <c r="Q5" s="24">
        <f t="shared" si="1"/>
        <v>7</v>
      </c>
    </row>
    <row r="6" spans="1:17" ht="15.75" thickBot="1">
      <c r="A6" s="2">
        <v>3</v>
      </c>
      <c r="B6" s="63" t="s">
        <v>68</v>
      </c>
      <c r="C6" s="2"/>
      <c r="D6" s="2"/>
      <c r="E6" s="2"/>
      <c r="F6" s="2"/>
      <c r="G6" s="2"/>
      <c r="H6" s="2"/>
      <c r="I6">
        <v>5</v>
      </c>
      <c r="J6" s="2"/>
      <c r="K6" s="2"/>
      <c r="L6" s="2"/>
      <c r="M6" s="2"/>
      <c r="N6" s="2"/>
      <c r="O6" s="2"/>
      <c r="P6" s="22">
        <v>5</v>
      </c>
      <c r="Q6" s="24">
        <f t="shared" si="1"/>
        <v>5</v>
      </c>
    </row>
    <row r="7" spans="1:17" ht="15.75" thickBot="1">
      <c r="A7" s="2">
        <v>4</v>
      </c>
      <c r="B7" s="63" t="s">
        <v>69</v>
      </c>
      <c r="C7" s="2"/>
      <c r="D7" s="2"/>
      <c r="E7" s="2"/>
      <c r="F7" s="2"/>
      <c r="G7" s="2"/>
      <c r="H7" s="2"/>
      <c r="I7">
        <v>3</v>
      </c>
      <c r="J7" s="2"/>
      <c r="K7" s="2"/>
      <c r="L7" s="2"/>
      <c r="M7" s="2"/>
      <c r="N7" s="2"/>
      <c r="O7" s="2"/>
      <c r="P7" s="22">
        <v>6</v>
      </c>
      <c r="Q7" s="24">
        <f t="shared" si="1"/>
        <v>5</v>
      </c>
    </row>
    <row r="8" spans="1:17" ht="15.75" thickBot="1">
      <c r="A8" s="2">
        <v>5</v>
      </c>
      <c r="B8" s="63" t="s">
        <v>70</v>
      </c>
      <c r="C8" s="2"/>
      <c r="D8" s="2"/>
      <c r="E8" s="2"/>
      <c r="F8" s="2"/>
      <c r="G8" s="2"/>
      <c r="H8" s="2"/>
      <c r="I8">
        <v>6</v>
      </c>
      <c r="J8" s="2"/>
      <c r="K8" s="2"/>
      <c r="L8" s="2"/>
      <c r="M8" s="2"/>
      <c r="N8" s="2"/>
      <c r="O8" s="2"/>
      <c r="P8" s="22">
        <v>7</v>
      </c>
      <c r="Q8" s="24">
        <f t="shared" si="1"/>
        <v>7</v>
      </c>
    </row>
    <row r="9" spans="1:17" ht="15.75" thickBot="1">
      <c r="A9" s="2">
        <v>6</v>
      </c>
      <c r="B9" s="63" t="s">
        <v>71</v>
      </c>
      <c r="C9" s="2"/>
      <c r="D9" s="2"/>
      <c r="E9" s="2"/>
      <c r="F9" s="2"/>
      <c r="G9" s="2"/>
      <c r="H9" s="2"/>
      <c r="I9">
        <v>2</v>
      </c>
      <c r="J9" s="2"/>
      <c r="K9" s="2"/>
      <c r="L9" s="2"/>
      <c r="M9" s="2"/>
      <c r="N9" s="2"/>
      <c r="O9" s="2"/>
      <c r="P9" s="22">
        <v>3</v>
      </c>
      <c r="Q9" s="24">
        <f t="shared" si="1"/>
        <v>3</v>
      </c>
    </row>
    <row r="10" spans="1:17" ht="15.75" thickBot="1">
      <c r="A10" s="2">
        <v>7</v>
      </c>
      <c r="B10" s="63" t="s">
        <v>72</v>
      </c>
      <c r="C10" s="2"/>
      <c r="D10" s="2"/>
      <c r="E10" s="2"/>
      <c r="F10" s="2"/>
      <c r="G10" s="2"/>
      <c r="H10" s="2"/>
      <c r="I10">
        <v>4</v>
      </c>
      <c r="J10" s="2"/>
      <c r="K10" s="2"/>
      <c r="L10" s="2"/>
      <c r="M10" s="2"/>
      <c r="N10" s="2"/>
      <c r="O10" s="2"/>
      <c r="P10" s="22">
        <v>5</v>
      </c>
      <c r="Q10" s="24">
        <f t="shared" si="1"/>
        <v>5</v>
      </c>
    </row>
    <row r="11" spans="1:17" ht="15.75" thickBot="1">
      <c r="A11" s="2">
        <v>8</v>
      </c>
      <c r="B11" s="63" t="s">
        <v>73</v>
      </c>
      <c r="C11" s="2"/>
      <c r="D11" s="2"/>
      <c r="E11" s="2"/>
      <c r="F11" s="2"/>
      <c r="G11" s="2"/>
      <c r="H11" s="2"/>
      <c r="I11">
        <v>4</v>
      </c>
      <c r="J11" s="2"/>
      <c r="K11" s="2"/>
      <c r="L11" s="2"/>
      <c r="M11" s="2"/>
      <c r="N11" s="2"/>
      <c r="O11" s="2"/>
      <c r="P11" s="22">
        <v>4</v>
      </c>
      <c r="Q11" s="24">
        <f t="shared" si="1"/>
        <v>4</v>
      </c>
    </row>
    <row r="12" spans="1:17" ht="15.75" thickBot="1">
      <c r="A12" s="2">
        <v>9</v>
      </c>
      <c r="B12" s="63" t="s">
        <v>74</v>
      </c>
      <c r="C12" s="2"/>
      <c r="D12" s="2"/>
      <c r="E12" s="2"/>
      <c r="F12" s="2"/>
      <c r="G12" s="2"/>
      <c r="H12" s="2"/>
      <c r="I12">
        <v>3</v>
      </c>
      <c r="J12" s="2"/>
      <c r="K12" s="2"/>
      <c r="L12" s="2"/>
      <c r="M12" s="2"/>
      <c r="N12" s="2"/>
      <c r="O12" s="2"/>
      <c r="P12" s="22">
        <v>3</v>
      </c>
      <c r="Q12" s="24">
        <f t="shared" si="1"/>
        <v>3</v>
      </c>
    </row>
    <row r="13" spans="1:17" ht="15.75" thickBot="1">
      <c r="A13" s="2">
        <v>10</v>
      </c>
      <c r="B13" s="63" t="s">
        <v>75</v>
      </c>
      <c r="C13" s="2"/>
      <c r="D13" s="2"/>
      <c r="E13" s="2"/>
      <c r="F13" s="2"/>
      <c r="G13" s="2"/>
      <c r="H13" s="2"/>
      <c r="I13">
        <v>3</v>
      </c>
      <c r="J13" s="2"/>
      <c r="K13" s="2"/>
      <c r="L13" s="2"/>
      <c r="M13" s="2"/>
      <c r="N13" s="2"/>
      <c r="O13" s="2"/>
      <c r="P13" s="22">
        <v>4</v>
      </c>
      <c r="Q13" s="24">
        <f t="shared" si="1"/>
        <v>4</v>
      </c>
    </row>
    <row r="14" spans="1:17" ht="15.75" thickBot="1">
      <c r="A14" s="2">
        <v>11</v>
      </c>
      <c r="B14" s="63" t="s">
        <v>76</v>
      </c>
      <c r="C14" s="2"/>
      <c r="D14" s="2"/>
      <c r="E14" s="2"/>
      <c r="F14" s="2"/>
      <c r="G14" s="2"/>
      <c r="H14" s="2"/>
      <c r="I14">
        <v>4</v>
      </c>
      <c r="J14" s="2"/>
      <c r="K14" s="2"/>
      <c r="L14" s="2"/>
      <c r="M14" s="2"/>
      <c r="N14" s="2"/>
      <c r="O14" s="2"/>
      <c r="P14" s="22">
        <v>4</v>
      </c>
      <c r="Q14" s="24">
        <f t="shared" si="1"/>
        <v>4</v>
      </c>
    </row>
    <row r="15" spans="1:17" ht="15.75" thickBot="1">
      <c r="A15" s="2">
        <v>12</v>
      </c>
      <c r="B15" s="63" t="s">
        <v>77</v>
      </c>
      <c r="C15" s="2"/>
      <c r="D15" s="2"/>
      <c r="E15" s="2"/>
      <c r="F15" s="2"/>
      <c r="G15" s="2"/>
      <c r="H15" s="2"/>
      <c r="I15">
        <v>5</v>
      </c>
      <c r="J15" s="2"/>
      <c r="K15" s="2"/>
      <c r="L15" s="2"/>
      <c r="M15" s="2"/>
      <c r="N15" s="2"/>
      <c r="O15" s="2"/>
      <c r="P15" s="22">
        <v>3</v>
      </c>
      <c r="Q15" s="24">
        <f t="shared" si="1"/>
        <v>4</v>
      </c>
    </row>
    <row r="16" spans="1:17" ht="15.75" thickBot="1">
      <c r="A16" s="2">
        <v>13</v>
      </c>
      <c r="B16" s="63" t="s">
        <v>78</v>
      </c>
      <c r="C16" s="2"/>
      <c r="D16" s="2"/>
      <c r="E16" s="2"/>
      <c r="F16" s="2"/>
      <c r="G16" s="2"/>
      <c r="H16" s="2"/>
      <c r="I16">
        <v>3</v>
      </c>
      <c r="J16" s="2"/>
      <c r="K16" s="2"/>
      <c r="L16" s="2"/>
      <c r="M16" s="2"/>
      <c r="N16" s="2"/>
      <c r="O16" s="2"/>
      <c r="P16" s="22">
        <v>5</v>
      </c>
      <c r="Q16" s="24">
        <f t="shared" si="1"/>
        <v>4</v>
      </c>
    </row>
    <row r="17" spans="1:17" ht="15.75" thickBot="1">
      <c r="A17" s="2">
        <v>14</v>
      </c>
      <c r="B17" s="63" t="s">
        <v>79</v>
      </c>
      <c r="C17" s="2"/>
      <c r="D17" s="2"/>
      <c r="E17" s="2"/>
      <c r="F17" s="2"/>
      <c r="G17" s="2"/>
      <c r="H17" s="2"/>
      <c r="I17">
        <v>3</v>
      </c>
      <c r="J17" s="2"/>
      <c r="K17" s="2"/>
      <c r="L17" s="2"/>
      <c r="M17" s="2"/>
      <c r="N17" s="2"/>
      <c r="O17" s="2"/>
      <c r="P17" s="22">
        <v>3</v>
      </c>
      <c r="Q17" s="24">
        <f t="shared" si="1"/>
        <v>3</v>
      </c>
    </row>
    <row r="18" spans="1:17" ht="15.75" thickBot="1">
      <c r="A18" s="2">
        <v>15</v>
      </c>
      <c r="B18" s="63" t="s">
        <v>80</v>
      </c>
      <c r="C18" s="2"/>
      <c r="D18" s="2"/>
      <c r="E18" s="2"/>
      <c r="F18" s="2"/>
      <c r="G18" s="2"/>
      <c r="H18" s="2"/>
      <c r="I18">
        <v>4</v>
      </c>
      <c r="J18" s="2"/>
      <c r="K18" s="2"/>
      <c r="L18" s="2"/>
      <c r="M18" s="2"/>
      <c r="N18" s="2"/>
      <c r="O18" s="2"/>
      <c r="P18" s="22">
        <v>7</v>
      </c>
      <c r="Q18" s="24">
        <f t="shared" si="1"/>
        <v>6</v>
      </c>
    </row>
    <row r="19" spans="1:17" ht="15.75" thickBot="1">
      <c r="A19" s="2">
        <v>16</v>
      </c>
      <c r="B19" s="63" t="s">
        <v>81</v>
      </c>
      <c r="C19" s="2"/>
      <c r="D19" s="2"/>
      <c r="E19" s="2"/>
      <c r="F19" s="2"/>
      <c r="G19" s="2"/>
      <c r="H19" s="2"/>
      <c r="I19">
        <v>8</v>
      </c>
      <c r="J19" s="2"/>
      <c r="K19" s="2"/>
      <c r="L19" s="2"/>
      <c r="M19" s="2"/>
      <c r="N19" s="2"/>
      <c r="O19" s="2"/>
      <c r="P19" s="22">
        <v>8</v>
      </c>
      <c r="Q19" s="24">
        <f t="shared" si="1"/>
        <v>8</v>
      </c>
    </row>
    <row r="20" spans="1:17" ht="15.75" thickBot="1">
      <c r="A20" s="2">
        <v>17</v>
      </c>
      <c r="B20" s="63" t="s">
        <v>82</v>
      </c>
      <c r="C20" s="2"/>
      <c r="D20" s="2"/>
      <c r="E20" s="2"/>
      <c r="F20" s="2"/>
      <c r="G20" s="2"/>
      <c r="H20" s="2"/>
      <c r="I20">
        <v>6</v>
      </c>
      <c r="J20" s="2"/>
      <c r="K20" s="2"/>
      <c r="L20" s="2"/>
      <c r="M20" s="2"/>
      <c r="N20" s="2"/>
      <c r="O20" s="2"/>
      <c r="P20" s="22">
        <v>4</v>
      </c>
      <c r="Q20" s="24">
        <f t="shared" si="1"/>
        <v>5</v>
      </c>
    </row>
    <row r="21" spans="1:17" ht="15.75" thickBot="1">
      <c r="A21" s="2">
        <v>18</v>
      </c>
      <c r="B21" s="63" t="s">
        <v>83</v>
      </c>
      <c r="C21" s="2"/>
      <c r="D21" s="2"/>
      <c r="E21" s="2"/>
      <c r="F21" s="2"/>
      <c r="G21" s="2"/>
      <c r="H21" s="2"/>
      <c r="I21">
        <v>10</v>
      </c>
      <c r="J21" s="2"/>
      <c r="K21" s="2"/>
      <c r="L21" s="2"/>
      <c r="M21" s="2"/>
      <c r="N21" s="2"/>
      <c r="O21" s="2"/>
      <c r="P21" s="22">
        <v>5</v>
      </c>
      <c r="Q21" s="24">
        <f t="shared" si="1"/>
        <v>8</v>
      </c>
    </row>
    <row r="22" spans="1:17" ht="15.75" thickBot="1">
      <c r="A22" s="2">
        <v>19</v>
      </c>
      <c r="B22" s="63" t="s">
        <v>84</v>
      </c>
      <c r="C22" s="2"/>
      <c r="D22" s="2"/>
      <c r="E22" s="2"/>
      <c r="F22" s="2"/>
      <c r="G22" s="2"/>
      <c r="H22" s="2"/>
      <c r="I22">
        <v>11</v>
      </c>
      <c r="J22" s="2"/>
      <c r="K22" s="2"/>
      <c r="L22" s="2"/>
      <c r="M22" s="2"/>
      <c r="N22" s="2"/>
      <c r="O22" s="2"/>
      <c r="P22" s="22">
        <v>3</v>
      </c>
      <c r="Q22" s="24">
        <f t="shared" si="1"/>
        <v>7</v>
      </c>
    </row>
    <row r="23" spans="1:17" ht="15.75" thickBot="1">
      <c r="A23" s="2">
        <v>20</v>
      </c>
      <c r="B23" s="63" t="s">
        <v>85</v>
      </c>
      <c r="C23" s="2"/>
      <c r="D23" s="2"/>
      <c r="E23" s="2"/>
      <c r="F23" s="2"/>
      <c r="G23" s="2"/>
      <c r="H23" s="2"/>
      <c r="I23" s="22">
        <v>2</v>
      </c>
      <c r="J23" s="2"/>
      <c r="K23" s="2"/>
      <c r="L23" s="2"/>
      <c r="M23" s="2"/>
      <c r="N23" s="2"/>
      <c r="O23" s="2"/>
      <c r="P23" s="22">
        <v>4</v>
      </c>
      <c r="Q23" s="24">
        <f t="shared" si="1"/>
        <v>3</v>
      </c>
    </row>
    <row r="24" spans="1:17" ht="15.75" thickBot="1">
      <c r="A24" s="2">
        <v>21</v>
      </c>
      <c r="B24" s="63" t="s">
        <v>86</v>
      </c>
      <c r="C24" s="2"/>
      <c r="D24" s="2"/>
      <c r="E24" s="2"/>
      <c r="F24" s="2"/>
      <c r="G24" s="2"/>
      <c r="H24" s="2"/>
      <c r="I24" s="22">
        <v>5</v>
      </c>
      <c r="J24" s="2"/>
      <c r="K24" s="2"/>
      <c r="L24" s="2"/>
      <c r="M24" s="2"/>
      <c r="N24" s="2"/>
      <c r="O24" s="2"/>
      <c r="P24" s="22">
        <v>5</v>
      </c>
      <c r="Q24" s="24">
        <f t="shared" si="1"/>
        <v>5</v>
      </c>
    </row>
    <row r="25" spans="1:17" ht="15.75" thickBot="1">
      <c r="A25" s="2">
        <v>22</v>
      </c>
      <c r="B25" s="63" t="s">
        <v>87</v>
      </c>
      <c r="C25" s="2"/>
      <c r="D25" s="2"/>
      <c r="E25" s="2"/>
      <c r="F25" s="2"/>
      <c r="G25" s="2"/>
      <c r="H25" s="2"/>
      <c r="I25" s="22">
        <v>5</v>
      </c>
      <c r="J25" s="2"/>
      <c r="K25" s="2"/>
      <c r="L25" s="2"/>
      <c r="M25" s="2"/>
      <c r="N25" s="2"/>
      <c r="O25" s="2"/>
      <c r="P25" s="22">
        <v>4</v>
      </c>
      <c r="Q25" s="24">
        <f t="shared" si="1"/>
        <v>5</v>
      </c>
    </row>
    <row r="26" spans="1:17" ht="15.75" thickBot="1">
      <c r="A26" s="2">
        <v>23</v>
      </c>
      <c r="B26" s="63" t="s">
        <v>88</v>
      </c>
      <c r="C26" s="2"/>
      <c r="D26" s="2"/>
      <c r="E26" s="2"/>
      <c r="F26" s="2"/>
      <c r="G26" s="2"/>
      <c r="H26" s="2"/>
      <c r="I26" s="22">
        <v>7</v>
      </c>
      <c r="J26" s="2"/>
      <c r="K26" s="2"/>
      <c r="L26" s="2"/>
      <c r="M26" s="2"/>
      <c r="N26" s="2"/>
      <c r="O26" s="2"/>
      <c r="P26" s="22">
        <v>3</v>
      </c>
      <c r="Q26" s="24">
        <f t="shared" si="1"/>
        <v>5</v>
      </c>
    </row>
    <row r="27" spans="1:17" ht="15.75" thickBot="1">
      <c r="A27" s="2">
        <v>24</v>
      </c>
      <c r="B27" s="63" t="s">
        <v>89</v>
      </c>
      <c r="C27" s="2"/>
      <c r="D27" s="2"/>
      <c r="E27" s="2"/>
      <c r="F27" s="2"/>
      <c r="G27" s="2"/>
      <c r="H27" s="2"/>
      <c r="I27" s="22">
        <v>9</v>
      </c>
      <c r="J27" s="2"/>
      <c r="K27" s="2"/>
      <c r="L27" s="2"/>
      <c r="M27" s="2"/>
      <c r="N27" s="2"/>
      <c r="O27" s="2"/>
      <c r="P27" s="22">
        <v>9</v>
      </c>
      <c r="Q27" s="24">
        <f t="shared" si="1"/>
        <v>9</v>
      </c>
    </row>
    <row r="28" spans="1:17" ht="15.75" thickBot="1">
      <c r="A28" s="2">
        <v>25</v>
      </c>
      <c r="B28" s="63" t="s">
        <v>90</v>
      </c>
      <c r="C28" s="2"/>
      <c r="D28" s="2"/>
      <c r="E28" s="2"/>
      <c r="F28" s="2"/>
      <c r="G28" s="2"/>
      <c r="H28" s="2"/>
      <c r="I28" s="22">
        <v>11</v>
      </c>
      <c r="J28" s="2"/>
      <c r="K28" s="2"/>
      <c r="L28" s="2"/>
      <c r="M28" s="2"/>
      <c r="N28" s="2"/>
      <c r="O28" s="2"/>
      <c r="P28" s="22">
        <v>8</v>
      </c>
      <c r="Q28" s="24">
        <f t="shared" si="1"/>
        <v>10</v>
      </c>
    </row>
    <row r="29" spans="1:17" ht="15.75" thickBot="1">
      <c r="A29" s="2">
        <v>26</v>
      </c>
      <c r="B29" s="63" t="s">
        <v>91</v>
      </c>
      <c r="C29" s="2"/>
      <c r="D29" s="2"/>
      <c r="E29" s="2"/>
      <c r="F29" s="2"/>
      <c r="G29" s="2"/>
      <c r="H29" s="2"/>
      <c r="I29" s="22">
        <v>7</v>
      </c>
      <c r="J29" s="2"/>
      <c r="K29" s="2"/>
      <c r="L29" s="2"/>
      <c r="M29" s="2"/>
      <c r="N29" s="2"/>
      <c r="O29" s="2"/>
      <c r="P29" s="22">
        <v>9</v>
      </c>
      <c r="Q29" s="24">
        <f t="shared" si="1"/>
        <v>8</v>
      </c>
    </row>
    <row r="30" spans="1:17" ht="15.75" thickBot="1">
      <c r="A30" s="2">
        <v>27</v>
      </c>
      <c r="B30" s="63" t="s">
        <v>92</v>
      </c>
      <c r="C30" s="2"/>
      <c r="D30" s="2"/>
      <c r="E30" s="2"/>
      <c r="F30" s="2"/>
      <c r="G30" s="2"/>
      <c r="H30" s="2"/>
      <c r="I30" s="22">
        <v>5</v>
      </c>
      <c r="J30" s="2"/>
      <c r="K30" s="2"/>
      <c r="L30" s="2"/>
      <c r="M30" s="2"/>
      <c r="N30" s="2"/>
      <c r="O30" s="2"/>
      <c r="P30" s="22">
        <v>8</v>
      </c>
      <c r="Q30" s="24">
        <f t="shared" si="1"/>
        <v>7</v>
      </c>
    </row>
    <row r="31" spans="1:17" ht="15">
      <c r="A31" s="2"/>
      <c r="B31" s="3"/>
      <c r="C31" s="2"/>
      <c r="D31" s="2"/>
      <c r="E31" s="2"/>
      <c r="F31" s="2"/>
      <c r="G31" s="2"/>
      <c r="H31" s="2"/>
      <c r="I31" s="22"/>
      <c r="J31" s="2"/>
      <c r="K31" s="2"/>
      <c r="L31" s="2"/>
      <c r="M31" s="2"/>
      <c r="N31" s="2"/>
      <c r="O31" s="2"/>
      <c r="P31" s="22"/>
      <c r="Q31" s="24"/>
    </row>
    <row r="32" spans="1:17" ht="15">
      <c r="A32" s="2"/>
      <c r="B32" s="3"/>
      <c r="C32" s="2"/>
      <c r="D32" s="2"/>
      <c r="E32" s="2"/>
      <c r="F32" s="2"/>
      <c r="G32" s="2"/>
      <c r="H32" s="2"/>
      <c r="I32" s="22"/>
      <c r="J32" s="2"/>
      <c r="K32" s="2"/>
      <c r="L32" s="2"/>
      <c r="M32" s="2"/>
      <c r="N32" s="2"/>
      <c r="O32" s="2"/>
      <c r="P32" s="22"/>
      <c r="Q32" s="24"/>
    </row>
    <row r="33" spans="1:17" ht="15">
      <c r="A33" s="2"/>
      <c r="B33" s="3"/>
      <c r="C33" s="2"/>
      <c r="D33" s="2"/>
      <c r="E33" s="2"/>
      <c r="F33" s="2"/>
      <c r="G33" s="2"/>
      <c r="H33" s="2"/>
      <c r="I33" s="22"/>
      <c r="J33" s="2"/>
      <c r="K33" s="2"/>
      <c r="L33" s="2"/>
      <c r="M33" s="2"/>
      <c r="N33" s="2"/>
      <c r="O33" s="2"/>
      <c r="P33" s="22"/>
      <c r="Q33" s="24"/>
    </row>
    <row r="34" spans="1:17" ht="15">
      <c r="A34" s="2"/>
      <c r="B34" s="3"/>
      <c r="C34" s="2"/>
      <c r="D34" s="2"/>
      <c r="E34" s="2"/>
      <c r="F34" s="2"/>
      <c r="G34" s="2"/>
      <c r="H34" s="2"/>
      <c r="I34" s="22"/>
      <c r="J34" s="2"/>
      <c r="K34" s="2"/>
      <c r="L34" s="2"/>
      <c r="M34" s="2"/>
      <c r="N34" s="2"/>
      <c r="O34" s="2"/>
      <c r="P34" s="22"/>
      <c r="Q34" s="24"/>
    </row>
    <row r="35" spans="1:17" ht="15">
      <c r="A35" s="2"/>
      <c r="B35" s="3"/>
      <c r="C35" s="2"/>
      <c r="D35" s="2"/>
      <c r="E35" s="2"/>
      <c r="F35" s="2"/>
      <c r="G35" s="2"/>
      <c r="H35" s="2"/>
      <c r="I35" s="22"/>
      <c r="J35" s="2"/>
      <c r="K35" s="2"/>
      <c r="L35" s="2"/>
      <c r="M35" s="2"/>
      <c r="N35" s="2"/>
      <c r="O35" s="2"/>
      <c r="P35" s="22"/>
      <c r="Q35" s="24"/>
    </row>
    <row r="36" spans="1:17" ht="15">
      <c r="A36" s="2"/>
      <c r="B36" s="3"/>
      <c r="C36" s="2"/>
      <c r="D36" s="2"/>
      <c r="E36" s="2"/>
      <c r="F36" s="2"/>
      <c r="G36" s="2"/>
      <c r="H36" s="2"/>
      <c r="I36" s="22"/>
      <c r="J36" s="2"/>
      <c r="K36" s="2"/>
      <c r="L36" s="2"/>
      <c r="M36" s="2"/>
      <c r="N36" s="2"/>
      <c r="O36" s="2"/>
      <c r="P36" s="22"/>
      <c r="Q36" s="24"/>
    </row>
    <row r="37" spans="1:17" ht="15">
      <c r="A37" s="2"/>
      <c r="B37" s="3"/>
      <c r="C37" s="2"/>
      <c r="D37" s="2"/>
      <c r="E37" s="2"/>
      <c r="F37" s="2"/>
      <c r="G37" s="2"/>
      <c r="H37" s="2"/>
      <c r="I37" s="22"/>
      <c r="J37" s="2"/>
      <c r="K37" s="2"/>
      <c r="L37" s="2"/>
      <c r="M37" s="2"/>
      <c r="N37" s="2"/>
      <c r="O37" s="2"/>
      <c r="P37" s="22"/>
      <c r="Q37" s="24"/>
    </row>
    <row r="38" spans="1:17" ht="15">
      <c r="A38" s="2"/>
      <c r="B38" s="3"/>
      <c r="C38" s="2"/>
      <c r="D38" s="2"/>
      <c r="E38" s="2"/>
      <c r="F38" s="2"/>
      <c r="G38" s="2"/>
      <c r="H38" s="2"/>
      <c r="I38" s="22"/>
      <c r="J38" s="2"/>
      <c r="K38" s="2"/>
      <c r="L38" s="2"/>
      <c r="M38" s="2"/>
      <c r="N38" s="2"/>
      <c r="O38" s="2"/>
      <c r="P38" s="22"/>
      <c r="Q38" s="24"/>
    </row>
    <row r="39" spans="1:17" ht="15">
      <c r="A39" s="2"/>
      <c r="B39" s="3"/>
      <c r="C39" s="2"/>
      <c r="D39" s="2"/>
      <c r="E39" s="2"/>
      <c r="F39" s="2"/>
      <c r="G39" s="2"/>
      <c r="H39" s="2"/>
      <c r="I39" s="22"/>
      <c r="J39" s="2"/>
      <c r="K39" s="2"/>
      <c r="L39" s="2"/>
      <c r="M39" s="2"/>
      <c r="N39" s="2"/>
      <c r="O39" s="2"/>
      <c r="P39" s="22"/>
      <c r="Q39" s="24"/>
    </row>
    <row r="40" spans="1:17" ht="15">
      <c r="A40" s="2"/>
      <c r="B40" s="3"/>
      <c r="C40" s="2"/>
      <c r="D40" s="2"/>
      <c r="E40" s="2"/>
      <c r="F40" s="2"/>
      <c r="G40" s="2"/>
      <c r="H40" s="2"/>
      <c r="I40" s="22"/>
      <c r="J40" s="2"/>
      <c r="K40" s="2"/>
      <c r="L40" s="2"/>
      <c r="M40" s="2"/>
      <c r="N40" s="2"/>
      <c r="O40" s="2"/>
      <c r="P40" s="22"/>
      <c r="Q40" s="24"/>
    </row>
    <row r="41" spans="1:17" ht="15">
      <c r="A41" s="2"/>
      <c r="B41" s="3"/>
      <c r="C41" s="2"/>
      <c r="D41" s="2"/>
      <c r="E41" s="2"/>
      <c r="F41" s="2"/>
      <c r="G41" s="2"/>
      <c r="H41" s="2"/>
      <c r="I41" s="22"/>
      <c r="J41" s="2"/>
      <c r="K41" s="2"/>
      <c r="L41" s="2"/>
      <c r="M41" s="2"/>
      <c r="N41" s="2"/>
      <c r="O41" s="2"/>
      <c r="P41" s="22"/>
      <c r="Q41" s="24"/>
    </row>
    <row r="42" spans="1:17" ht="13.5" thickBot="1">
      <c r="A42" s="2"/>
      <c r="B42" s="42" t="s">
        <v>11</v>
      </c>
      <c r="C42" s="41">
        <f aca="true" t="shared" si="2" ref="C42:H42">((IF(C4&gt;6,1,0))+(IF(C5&gt;6,1,0))+(IF(C6&gt;6,1,0))+(IF(C7&gt;6,1,0))+(IF(C8&gt;6,1,0))+(IF(C9&gt;6,1,0))+(IF(C10&gt;6,1,0))+(IF(C11&gt;6,1,0))+(IF(C12&gt;6,1,0))+(IF(C13&gt;6,1,0))+(IF(C14&gt;6,1,0))+(IF(C15&gt;6,1,0))+(IF(C16&gt;6,1,0))+(IF(C17&gt;6,1,0))+(IF(C18&gt;6,1,0))+(IF(C19&gt;6,1,0))+(IF(C20&gt;6,1,0))+(IF(C21&gt;6,1,0))+(IF(C22&gt;6,1,0))+(IF(C23&gt;6,1,0))+(IF(C24&gt;6,1,0))+(IF(C25&gt;6,1,0))+(IF(C26&gt;6,1,0))+(IF(C27&gt;6,1,0))+(IF(C28&gt;6,1,0))+(IF(C29&gt;6,1,0))+(IF(C30&gt;6,1,0))+(IF(C31&gt;6,1,0)))/$A$45</f>
        <v>0</v>
      </c>
      <c r="D42" s="41">
        <f t="shared" si="2"/>
        <v>0</v>
      </c>
      <c r="E42" s="41">
        <f t="shared" si="2"/>
        <v>0</v>
      </c>
      <c r="F42" s="41">
        <f t="shared" si="2"/>
        <v>0</v>
      </c>
      <c r="G42" s="41">
        <f t="shared" si="2"/>
        <v>0</v>
      </c>
      <c r="H42" s="41">
        <f t="shared" si="2"/>
        <v>0</v>
      </c>
      <c r="I42" s="43"/>
      <c r="J42" s="41">
        <f aca="true" t="shared" si="3" ref="J42:O42">((IF(J4&gt;6,1,0))+(IF(J5&gt;6,1,0))+(IF(J6&gt;6,1,0))+(IF(J7&gt;6,1,0))+(IF(J8&gt;6,1,0))+(IF(J9&gt;6,1,0))+(IF(J10&gt;6,1,0))+(IF(J11&gt;6,1,0))+(IF(J12&gt;6,1,0))+(IF(J13&gt;6,1,0))+(IF(J14&gt;6,1,0))+(IF(J15&gt;6,1,0))+(IF(J16&gt;6,1,0))+(IF(J17&gt;6,1,0))+(IF(J18&gt;6,1,0))+(IF(J19&gt;6,1,0))+(IF(J20&gt;6,1,0))+(IF(J21&gt;6,1,0))+(IF(J22&gt;6,1,0))+(IF(J23&gt;6,1,0))+(IF(J24&gt;6,1,0))+(IF(J25&gt;6,1,0))+(IF(J26&gt;6,1,0))+(IF(J27&gt;6,1,0))+(IF(J28&gt;6,1,0))+(IF(J29&gt;6,1,0))+(IF(J30&gt;6,1,0))+(IF(J31&gt;6,1,0)))/$A$45</f>
        <v>0</v>
      </c>
      <c r="K42" s="41">
        <f t="shared" si="3"/>
        <v>0</v>
      </c>
      <c r="L42" s="41">
        <f t="shared" si="3"/>
        <v>0</v>
      </c>
      <c r="M42" s="41">
        <f t="shared" si="3"/>
        <v>0</v>
      </c>
      <c r="N42" s="41">
        <f t="shared" si="3"/>
        <v>0</v>
      </c>
      <c r="O42" s="41">
        <f t="shared" si="3"/>
        <v>0</v>
      </c>
      <c r="P42" s="43"/>
      <c r="Q42" s="43"/>
    </row>
    <row r="43" spans="1:17" ht="16.5" thickBot="1">
      <c r="A43" s="6"/>
      <c r="B43" s="114" t="s">
        <v>11</v>
      </c>
      <c r="C43" s="117" t="s">
        <v>14</v>
      </c>
      <c r="D43" s="118"/>
      <c r="E43" s="118"/>
      <c r="F43" s="119"/>
      <c r="G43" s="32"/>
      <c r="H43" s="33"/>
      <c r="I43" s="117" t="s">
        <v>15</v>
      </c>
      <c r="J43" s="118"/>
      <c r="K43" s="118"/>
      <c r="L43" s="119"/>
      <c r="M43" s="34"/>
      <c r="N43" s="117" t="s">
        <v>8</v>
      </c>
      <c r="O43" s="118"/>
      <c r="P43" s="118"/>
      <c r="Q43" s="119"/>
    </row>
    <row r="44" spans="1:17" ht="15.75" customHeight="1" thickBot="1">
      <c r="A44" s="14" t="s">
        <v>16</v>
      </c>
      <c r="B44" s="115"/>
      <c r="C44" s="44">
        <v>1</v>
      </c>
      <c r="D44" s="44">
        <v>2</v>
      </c>
      <c r="E44" s="44">
        <v>3</v>
      </c>
      <c r="F44" s="105"/>
      <c r="G44" s="9"/>
      <c r="H44" s="120"/>
      <c r="I44" s="44">
        <v>1</v>
      </c>
      <c r="J44" s="44">
        <v>2</v>
      </c>
      <c r="K44" s="44">
        <v>3</v>
      </c>
      <c r="L44" s="105"/>
      <c r="M44" s="121"/>
      <c r="N44" s="44">
        <v>1</v>
      </c>
      <c r="O44" s="44">
        <v>2</v>
      </c>
      <c r="P44" s="44">
        <v>3</v>
      </c>
      <c r="Q44" s="105"/>
    </row>
    <row r="45" spans="1:17" ht="15.75" customHeight="1" thickBot="1">
      <c r="A45" s="17">
        <v>27</v>
      </c>
      <c r="B45" s="115"/>
      <c r="C45" s="1">
        <f>SUMIF(I4:I42,"=1",I4:I42)/1</f>
        <v>0</v>
      </c>
      <c r="D45" s="1">
        <f>SUMIF(I4:I42,"=2",I4:I42)/2</f>
        <v>2</v>
      </c>
      <c r="E45" s="1">
        <f>SUMIF(I4:I42,"=3",I4:I42)/3</f>
        <v>5</v>
      </c>
      <c r="F45" s="105"/>
      <c r="G45" s="9"/>
      <c r="H45" s="120"/>
      <c r="I45" s="1">
        <f>SUMIF(P4:P42,"=1",P4:P42)/1</f>
        <v>0</v>
      </c>
      <c r="J45" s="1">
        <f>SUMIF(P4:P42,"=2",P4:P42)/2</f>
        <v>0</v>
      </c>
      <c r="K45" s="1">
        <f>SUMIF(P4:P42,"=3",P4:P42)/3</f>
        <v>6</v>
      </c>
      <c r="L45" s="105"/>
      <c r="M45" s="121"/>
      <c r="N45" s="1">
        <f>SUMIF(Q4:Q42,"=1",Q4:Q42)/1</f>
        <v>0</v>
      </c>
      <c r="O45" s="1">
        <f>SUMIF(Q4:Q42,"=2",Q4:Q42)/2</f>
        <v>0</v>
      </c>
      <c r="P45" s="1">
        <f>SUMIF(Q4:Q42,"=3",Q4:Q42)/3</f>
        <v>4</v>
      </c>
      <c r="Q45" s="105"/>
    </row>
    <row r="46" spans="1:17" ht="15" customHeight="1">
      <c r="A46" s="106"/>
      <c r="B46" s="115"/>
      <c r="C46" s="45">
        <v>4</v>
      </c>
      <c r="D46" s="45">
        <v>5</v>
      </c>
      <c r="E46" s="45">
        <v>6</v>
      </c>
      <c r="F46" s="105"/>
      <c r="G46" s="9"/>
      <c r="H46" s="120"/>
      <c r="I46" s="45">
        <v>4</v>
      </c>
      <c r="J46" s="45">
        <v>5</v>
      </c>
      <c r="K46" s="45">
        <v>6</v>
      </c>
      <c r="L46" s="105"/>
      <c r="M46" s="121"/>
      <c r="N46" s="45">
        <v>4</v>
      </c>
      <c r="O46" s="45">
        <v>5</v>
      </c>
      <c r="P46" s="45">
        <v>6</v>
      </c>
      <c r="Q46" s="105"/>
    </row>
    <row r="47" spans="1:17" ht="15.75">
      <c r="A47" s="107"/>
      <c r="B47" s="115"/>
      <c r="C47" s="1">
        <f>SUMIF(I4:I42,"=4",I4:I42)/4</f>
        <v>5</v>
      </c>
      <c r="D47" s="1">
        <f>SUMIF(I4:I42,"=5",I4:I42)/5</f>
        <v>5</v>
      </c>
      <c r="E47" s="1">
        <f>SUMIF(I4:I42,"=6",I4:I42)/6</f>
        <v>2</v>
      </c>
      <c r="F47" s="40" t="s">
        <v>12</v>
      </c>
      <c r="G47" s="8"/>
      <c r="H47" s="120"/>
      <c r="I47" s="1">
        <f>SUMIF(P4:P42,"=4",P4:P42)/4</f>
        <v>7</v>
      </c>
      <c r="J47" s="1">
        <f>SUMIF(P4:P42,"=5",P4:P42)/5</f>
        <v>5</v>
      </c>
      <c r="K47" s="1">
        <f>SUMIF(P4:P42,"=6",P4:P42)/6</f>
        <v>1</v>
      </c>
      <c r="L47" s="40" t="s">
        <v>12</v>
      </c>
      <c r="M47" s="122"/>
      <c r="N47" s="1">
        <f>SUMIF(Q4:Q42,"=4",Q4:Q42)/4</f>
        <v>6</v>
      </c>
      <c r="O47" s="1">
        <f>SUMIF(Q4:Q42,"=5",Q4:Q42)/5</f>
        <v>7</v>
      </c>
      <c r="P47" s="1">
        <f>SUMIF(Q4:Q42,"=6",Q4:Q42)/6</f>
        <v>1</v>
      </c>
      <c r="Q47" s="40" t="s">
        <v>12</v>
      </c>
    </row>
    <row r="48" spans="1:17" ht="15.75">
      <c r="A48" s="107"/>
      <c r="B48" s="115"/>
      <c r="C48" s="45">
        <v>7</v>
      </c>
      <c r="D48" s="45">
        <v>8</v>
      </c>
      <c r="E48" s="45">
        <v>9</v>
      </c>
      <c r="F48" s="18">
        <f>CEILING((C49+D49+E49+C51+D51+E51)/A45*100,1)</f>
        <v>30</v>
      </c>
      <c r="G48" s="8"/>
      <c r="H48" s="120"/>
      <c r="I48" s="45">
        <v>7</v>
      </c>
      <c r="J48" s="45">
        <v>8</v>
      </c>
      <c r="K48" s="45">
        <v>9</v>
      </c>
      <c r="L48" s="18">
        <f>CEILING((I49+J49+K49+I51+J51+K51)/A45*100,1)</f>
        <v>30</v>
      </c>
      <c r="M48" s="122"/>
      <c r="N48" s="45">
        <v>7</v>
      </c>
      <c r="O48" s="45">
        <v>8</v>
      </c>
      <c r="P48" s="45">
        <v>9</v>
      </c>
      <c r="Q48" s="18">
        <f>CEILING((N49+O49+P49+N51+O51+P51)/A45*100,1)</f>
        <v>34</v>
      </c>
    </row>
    <row r="49" spans="1:17" ht="12.75">
      <c r="A49" s="107"/>
      <c r="B49" s="115"/>
      <c r="C49" s="1">
        <f>SUMIF(I4:I42,"=7",I4:I42)/7</f>
        <v>3</v>
      </c>
      <c r="D49" s="1">
        <f>SUMIF(I4:I42,"=8",I4:I42)/8</f>
        <v>1</v>
      </c>
      <c r="E49" s="1">
        <f>SUMIF(I4:I42,"=9",I4:I42)/9</f>
        <v>1</v>
      </c>
      <c r="F49" s="4"/>
      <c r="G49" s="4"/>
      <c r="H49" s="120"/>
      <c r="I49" s="1">
        <f>SUMIF(P4:P42,"=7",P4:P42)/7</f>
        <v>3</v>
      </c>
      <c r="J49" s="1">
        <f>SUMIF(P4:P42,"=8",P4:P42)/8</f>
        <v>3</v>
      </c>
      <c r="K49" s="1">
        <f>SUMIF(P4:P42,"=9",P4:P42)/9</f>
        <v>2</v>
      </c>
      <c r="L49" s="12"/>
      <c r="M49" s="121"/>
      <c r="N49" s="1">
        <f>SUMIF(Q4:Q42,"=7",Q4:Q42)/7</f>
        <v>4</v>
      </c>
      <c r="O49" s="1">
        <f>SUMIF(Q4:Q42,"=8",Q4:Q42)/8</f>
        <v>3</v>
      </c>
      <c r="P49" s="1">
        <f>SUMIF(Q4:Q42,"=9",Q4:Q42)/9</f>
        <v>1</v>
      </c>
      <c r="Q49" s="12"/>
    </row>
    <row r="50" spans="1:17" ht="15" customHeight="1">
      <c r="A50" s="107"/>
      <c r="B50" s="115"/>
      <c r="C50" s="45">
        <v>10</v>
      </c>
      <c r="D50" s="45">
        <v>11</v>
      </c>
      <c r="E50" s="45">
        <v>12</v>
      </c>
      <c r="F50" s="109"/>
      <c r="G50" s="11"/>
      <c r="H50" s="120"/>
      <c r="I50" s="45">
        <v>10</v>
      </c>
      <c r="J50" s="45">
        <v>11</v>
      </c>
      <c r="K50" s="45">
        <v>12</v>
      </c>
      <c r="L50" s="12"/>
      <c r="M50" s="121"/>
      <c r="N50" s="45">
        <v>10</v>
      </c>
      <c r="O50" s="45">
        <v>11</v>
      </c>
      <c r="P50" s="45">
        <v>12</v>
      </c>
      <c r="Q50" s="109"/>
    </row>
    <row r="51" spans="1:17" ht="15" customHeight="1">
      <c r="A51" s="107"/>
      <c r="B51" s="115"/>
      <c r="C51" s="5">
        <f>SUMIF(I4:I42,"=10",I4:I42)/10</f>
        <v>1</v>
      </c>
      <c r="D51" s="5">
        <f>SUMIF(I4:I42,"=11",I4:I42)/11</f>
        <v>2</v>
      </c>
      <c r="E51" s="5">
        <f>SUMIF(I4:I42,"=12",I4:I42)/12</f>
        <v>0</v>
      </c>
      <c r="F51" s="109"/>
      <c r="G51" s="11"/>
      <c r="H51" s="120"/>
      <c r="I51" s="5">
        <f>SUMIF(P4:P42,"=10",P4:P42)/10</f>
        <v>0</v>
      </c>
      <c r="J51" s="5">
        <f>SUMIF(P4:P42,"=11",P4:P42)/11</f>
        <v>0</v>
      </c>
      <c r="K51" s="1">
        <f>SUMIF(P4:P42,"=12",P4:P42)/12</f>
        <v>0</v>
      </c>
      <c r="L51" s="12"/>
      <c r="M51" s="121"/>
      <c r="N51" s="5">
        <f>SUMIF(Q4:Q42,"=10",Q4:Q42)/10</f>
        <v>1</v>
      </c>
      <c r="O51" s="5">
        <f>SUMIF(Q4:Q42,"=11",Q4:Q42)/11</f>
        <v>0</v>
      </c>
      <c r="P51" s="5">
        <f>SUMIF(Q4:Q42,"=12",Q4:Q42)/12</f>
        <v>0</v>
      </c>
      <c r="Q51" s="109"/>
    </row>
    <row r="52" spans="1:17" ht="12.75">
      <c r="A52" s="107"/>
      <c r="B52" s="115"/>
      <c r="C52" s="19" t="s">
        <v>17</v>
      </c>
      <c r="D52" s="20" t="s">
        <v>18</v>
      </c>
      <c r="E52" s="20" t="s">
        <v>19</v>
      </c>
      <c r="F52" s="20" t="s">
        <v>20</v>
      </c>
      <c r="G52" s="7"/>
      <c r="H52" s="13"/>
      <c r="I52" s="20" t="s">
        <v>17</v>
      </c>
      <c r="J52" s="20" t="s">
        <v>18</v>
      </c>
      <c r="K52" s="20" t="s">
        <v>19</v>
      </c>
      <c r="L52" s="20" t="s">
        <v>20</v>
      </c>
      <c r="M52" s="13"/>
      <c r="N52" s="20" t="s">
        <v>17</v>
      </c>
      <c r="O52" s="20" t="s">
        <v>18</v>
      </c>
      <c r="P52" s="20" t="s">
        <v>19</v>
      </c>
      <c r="Q52" s="20" t="s">
        <v>20</v>
      </c>
    </row>
    <row r="53" spans="1:18" ht="15.75">
      <c r="A53" s="108"/>
      <c r="B53" s="116"/>
      <c r="C53" s="26">
        <f>SUM(C45:E45)</f>
        <v>7</v>
      </c>
      <c r="D53" s="27">
        <f>SUM(C47:E47)</f>
        <v>12</v>
      </c>
      <c r="E53" s="27">
        <f>SUM(C49:E49)</f>
        <v>5</v>
      </c>
      <c r="F53" s="28">
        <f>SUM(C51:E51)</f>
        <v>3</v>
      </c>
      <c r="G53" s="29"/>
      <c r="H53" s="30"/>
      <c r="I53" s="25">
        <f>SUM(I45:K45)</f>
        <v>6</v>
      </c>
      <c r="J53" s="27">
        <f>SUM(I47:K47)</f>
        <v>13</v>
      </c>
      <c r="K53" s="27">
        <f>SUM(I49:K49)</f>
        <v>8</v>
      </c>
      <c r="L53" s="28">
        <f>SUM(I51:K51)</f>
        <v>0</v>
      </c>
      <c r="M53" s="30"/>
      <c r="N53" s="25">
        <f>SUM(N45:P45)</f>
        <v>4</v>
      </c>
      <c r="O53" s="27">
        <f>SUM(N47:P47)</f>
        <v>14</v>
      </c>
      <c r="P53" s="27">
        <f>SUM(N49:P49)</f>
        <v>8</v>
      </c>
      <c r="Q53" s="27">
        <f>SUM(N51:P51)</f>
        <v>1</v>
      </c>
      <c r="R53" s="31"/>
    </row>
  </sheetData>
  <sheetProtection/>
  <mergeCells count="13">
    <mergeCell ref="A46:A53"/>
    <mergeCell ref="F50:F51"/>
    <mergeCell ref="Q50:Q51"/>
    <mergeCell ref="A1:Q1"/>
    <mergeCell ref="B43:B53"/>
    <mergeCell ref="C43:F43"/>
    <mergeCell ref="I43:L43"/>
    <mergeCell ref="N43:Q43"/>
    <mergeCell ref="F44:F46"/>
    <mergeCell ref="H44:H51"/>
    <mergeCell ref="L44:L46"/>
    <mergeCell ref="M44:M51"/>
    <mergeCell ref="Q44:Q46"/>
  </mergeCells>
  <conditionalFormatting sqref="P4:Q41 I4:I41">
    <cfRule type="cellIs" priority="1" dxfId="14" operator="lessThan" stopIfTrue="1">
      <formula>4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Р.А.</dc:creator>
  <cp:keywords/>
  <dc:description/>
  <cp:lastModifiedBy>Рома</cp:lastModifiedBy>
  <cp:lastPrinted>2015-05-30T21:44:19Z</cp:lastPrinted>
  <dcterms:created xsi:type="dcterms:W3CDTF">2003-09-11T16:54:58Z</dcterms:created>
  <dcterms:modified xsi:type="dcterms:W3CDTF">2016-12-11T21:10:58Z</dcterms:modified>
  <cp:category/>
  <cp:version/>
  <cp:contentType/>
  <cp:contentStatus/>
</cp:coreProperties>
</file>